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FAČR\SCM a SpSM\FSM\"/>
    </mc:Choice>
  </mc:AlternateContent>
  <xr:revisionPtr revIDLastSave="0" documentId="13_ncr:1_{FC2C8A43-2F9B-4820-8792-FC1D23F119D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rotokol hodnocení 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6" i="1" l="1"/>
  <c r="H79" i="1"/>
  <c r="L79" i="1" s="1"/>
  <c r="H78" i="1"/>
  <c r="L78" i="1" s="1"/>
  <c r="H77" i="1"/>
  <c r="L77" i="1" s="1"/>
  <c r="H76" i="1"/>
  <c r="L76" i="1" s="1"/>
  <c r="H75" i="1"/>
  <c r="L75" i="1" s="1"/>
  <c r="H74" i="1"/>
  <c r="L74" i="1" s="1"/>
  <c r="H73" i="1"/>
  <c r="L73" i="1" s="1"/>
  <c r="H72" i="1"/>
  <c r="L72" i="1" s="1"/>
  <c r="H69" i="1"/>
  <c r="L69" i="1" s="1"/>
  <c r="H70" i="1"/>
  <c r="L70" i="1" s="1"/>
  <c r="H71" i="1"/>
  <c r="L71" i="1" s="1"/>
  <c r="H68" i="1"/>
  <c r="L68" i="1" s="1"/>
  <c r="H67" i="1"/>
  <c r="L67" i="1" s="1"/>
  <c r="H66" i="1"/>
  <c r="L66" i="1" s="1"/>
  <c r="H59" i="1"/>
  <c r="M59" i="1" s="1"/>
  <c r="H58" i="1"/>
  <c r="M58" i="1" s="1"/>
  <c r="H57" i="1"/>
  <c r="M57" i="1" s="1"/>
  <c r="H56" i="1"/>
  <c r="M56" i="1" s="1"/>
  <c r="H28" i="1"/>
  <c r="M28" i="1" s="1"/>
  <c r="H29" i="1"/>
  <c r="M29" i="1" s="1"/>
  <c r="H30" i="1"/>
  <c r="M30" i="1" s="1"/>
  <c r="H31" i="1"/>
  <c r="M31" i="1" s="1"/>
  <c r="H32" i="1"/>
  <c r="M32" i="1" s="1"/>
  <c r="H33" i="1"/>
  <c r="M33" i="1" s="1"/>
  <c r="H34" i="1"/>
  <c r="M34" i="1" s="1"/>
  <c r="H35" i="1"/>
  <c r="M35" i="1" s="1"/>
  <c r="H36" i="1"/>
  <c r="M36" i="1" s="1"/>
  <c r="H37" i="1"/>
  <c r="M37" i="1" s="1"/>
  <c r="H38" i="1"/>
  <c r="M38" i="1" s="1"/>
  <c r="H39" i="1"/>
  <c r="M39" i="1" s="1"/>
  <c r="H40" i="1"/>
  <c r="M40" i="1" s="1"/>
  <c r="H41" i="1"/>
  <c r="M41" i="1" s="1"/>
  <c r="H42" i="1"/>
  <c r="M42" i="1" s="1"/>
  <c r="H43" i="1"/>
  <c r="M43" i="1" s="1"/>
  <c r="H44" i="1"/>
  <c r="M44" i="1" s="1"/>
  <c r="H45" i="1"/>
  <c r="M45" i="1" s="1"/>
  <c r="H46" i="1"/>
  <c r="H47" i="1"/>
  <c r="M47" i="1" s="1"/>
  <c r="H48" i="1"/>
  <c r="M48" i="1" s="1"/>
  <c r="H49" i="1"/>
  <c r="M49" i="1" s="1"/>
  <c r="H50" i="1"/>
  <c r="M50" i="1" s="1"/>
  <c r="H51" i="1"/>
  <c r="M51" i="1" s="1"/>
  <c r="H52" i="1"/>
  <c r="M52" i="1" s="1"/>
  <c r="H53" i="1"/>
  <c r="M53" i="1" s="1"/>
  <c r="H54" i="1"/>
  <c r="M54" i="1" s="1"/>
  <c r="H27" i="1"/>
  <c r="M27" i="1" s="1"/>
  <c r="H26" i="1"/>
  <c r="M26" i="1" s="1"/>
  <c r="L7" i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80" i="1" l="1"/>
  <c r="F92" i="1" s="1"/>
  <c r="K75" i="1"/>
  <c r="K79" i="1"/>
  <c r="L21" i="1"/>
  <c r="F90" i="1" s="1"/>
  <c r="K13" i="1"/>
  <c r="K9" i="1"/>
  <c r="K18" i="1"/>
  <c r="K71" i="1"/>
  <c r="K67" i="1"/>
  <c r="K19" i="1"/>
  <c r="L54" i="1" l="1"/>
  <c r="L43" i="1"/>
  <c r="L35" i="1"/>
  <c r="L60" i="1"/>
  <c r="B88" i="1"/>
  <c r="M60" i="1" l="1"/>
  <c r="F91" i="1" s="1"/>
  <c r="F95" i="1" s="1"/>
  <c r="H21" i="1" l="1"/>
  <c r="K21" i="1"/>
  <c r="I21" i="1"/>
</calcChain>
</file>

<file path=xl/sharedStrings.xml><?xml version="1.0" encoding="utf-8"?>
<sst xmlns="http://schemas.openxmlformats.org/spreadsheetml/2006/main" count="177" uniqueCount="137">
  <si>
    <t>ČÍSLO</t>
  </si>
  <si>
    <t>PRAVIDLO</t>
  </si>
  <si>
    <t>BODY</t>
  </si>
  <si>
    <t>ALTERNATIVA</t>
  </si>
  <si>
    <t>I.</t>
  </si>
  <si>
    <t>II.</t>
  </si>
  <si>
    <t>III.</t>
  </si>
  <si>
    <t>IV.</t>
  </si>
  <si>
    <t>SPORTOVNÍ</t>
  </si>
  <si>
    <t>SOUČET</t>
  </si>
  <si>
    <t>HODNOCENÍ</t>
  </si>
  <si>
    <t>LEGISLATIVA</t>
  </si>
  <si>
    <t>PERSONÁLNÍ</t>
  </si>
  <si>
    <t>TRENÉR BRANKÁŘŮ</t>
  </si>
  <si>
    <t>FINANCE</t>
  </si>
  <si>
    <t>CELKOVÉ HODNOCENÍ</t>
  </si>
  <si>
    <t>POZNÁMKY:</t>
  </si>
  <si>
    <t>HLAVNÍ TRENÉR U17</t>
  </si>
  <si>
    <t>ASISTENT U17</t>
  </si>
  <si>
    <t>HLAVNÍ TRENÉR U16</t>
  </si>
  <si>
    <t>ASISTENT U16</t>
  </si>
  <si>
    <t>HLAVNÍ TRENÉR U19</t>
  </si>
  <si>
    <t>ASISTENT U19</t>
  </si>
  <si>
    <t>POČET KMENOVÝCH HRÁČŮ U18</t>
  </si>
  <si>
    <t>POČET KMENOVÝCH HRÁČŮ U17</t>
  </si>
  <si>
    <t>POČET KMENOVÝCH HRÁČŮ U16</t>
  </si>
  <si>
    <t>HLAVNÍ TRENÉR U18</t>
  </si>
  <si>
    <t>ASISTENT U18</t>
  </si>
  <si>
    <t>KONDIČNÍ TRENÉR</t>
  </si>
  <si>
    <t>POČET KMENOVÝCH HRÁČŮ U15</t>
  </si>
  <si>
    <t>POČET KMENOVÝCH HRÁČŮ U14</t>
  </si>
  <si>
    <t>POČET KMENOVÝCH HRÁČŮ U13</t>
  </si>
  <si>
    <t>POČET KMENOVÝCH HRÁČŮ U12</t>
  </si>
  <si>
    <t>POČET KMENOVÝCH HRÁČŮ U11</t>
  </si>
  <si>
    <t>POČET KMENOVÝCH HRÁČŮ U10</t>
  </si>
  <si>
    <t>POČET KMENOVÝCH HRÁČŮ U9</t>
  </si>
  <si>
    <t>POČET KMENOVÝCH HRÁČŮ U8</t>
  </si>
  <si>
    <t>POČET KMENOVÝCH HRÁČŮ U7</t>
  </si>
  <si>
    <t>POČET KMENOVÝCH HRÁČŮ U6</t>
  </si>
  <si>
    <t>KRITÉRIUM SPORTOVNÍ</t>
  </si>
  <si>
    <t>HRÁČ V KLUBU</t>
  </si>
  <si>
    <t>ŠÉFTRENÉR KA</t>
  </si>
  <si>
    <t>FYZIOTERAPEUT</t>
  </si>
  <si>
    <t>KT FAČR A</t>
  </si>
  <si>
    <t>ASISTENT U12</t>
  </si>
  <si>
    <t>HLAVNÍ TRENÉR U15</t>
  </si>
  <si>
    <t>ASISTENT U15</t>
  </si>
  <si>
    <t>HLAVNÍ TRENÉR U14</t>
  </si>
  <si>
    <t>ASISTENT U14</t>
  </si>
  <si>
    <t>HLAVNÍ TRENÉR U13</t>
  </si>
  <si>
    <t>ASISTENT U13</t>
  </si>
  <si>
    <t>HLAVNÍ TRENÉR U12</t>
  </si>
  <si>
    <t>HLAVNÍ TRENÉR U11</t>
  </si>
  <si>
    <t>ASISTENT U11</t>
  </si>
  <si>
    <t>HLAVNÍ TRENÉR U10</t>
  </si>
  <si>
    <t>ASISTENT U10</t>
  </si>
  <si>
    <t>HLAVNÍ TRENÉR U9</t>
  </si>
  <si>
    <t>ASISTENT U9</t>
  </si>
  <si>
    <t>HLAVNÍ TRENÉR U8</t>
  </si>
  <si>
    <t>ASISTENT U8</t>
  </si>
  <si>
    <t>HLAVNÍ TRENÉR U7</t>
  </si>
  <si>
    <t>ASISTENT U7</t>
  </si>
  <si>
    <t>HLAVNÍ TRENÉR U6</t>
  </si>
  <si>
    <t>ASISTENT U6</t>
  </si>
  <si>
    <t>KRITÉRIUM PERSONÁLNÍ</t>
  </si>
  <si>
    <t>TRENÉŘI</t>
  </si>
  <si>
    <t>ÚROVEŇ LICENCE/VZDĚLÁNÍ</t>
  </si>
  <si>
    <t>POČET HRÁČŮ</t>
  </si>
  <si>
    <t>DIVIZE</t>
  </si>
  <si>
    <t>KRAJSKÝ PŘEBOR</t>
  </si>
  <si>
    <t>1.A TŘÍDA</t>
  </si>
  <si>
    <t>1.B TŘÍDA</t>
  </si>
  <si>
    <t>MSŽL</t>
  </si>
  <si>
    <t>ÚROVEŇ SOUTĚŽÍ</t>
  </si>
  <si>
    <t>MEZISOUČET</t>
  </si>
  <si>
    <t xml:space="preserve">SOUČET ZA SPORTOVNÍ KRITÉRIUM CELKEM </t>
  </si>
  <si>
    <t>MEZISOUČET MUŽI</t>
  </si>
  <si>
    <t>MEZISOUČET ŽÁCI</t>
  </si>
  <si>
    <t>MEZISOUČET DOROST</t>
  </si>
  <si>
    <t>MEZISOUČET PŘÍPRAVKY</t>
  </si>
  <si>
    <t>TB FAČR B</t>
  </si>
  <si>
    <t>TB FAČR A</t>
  </si>
  <si>
    <t>SOUTĚŽ U17</t>
  </si>
  <si>
    <t>SOUTĚŽ U19</t>
  </si>
  <si>
    <t>SOUTĚŽ U18</t>
  </si>
  <si>
    <t>SOUTĚŽ U16</t>
  </si>
  <si>
    <t>SOUTĚŽ U14</t>
  </si>
  <si>
    <t>SOUTĚŽ U15</t>
  </si>
  <si>
    <t>MUŽSKÉ SOUTĚŽE</t>
  </si>
  <si>
    <t>DOROSTENECKÉ SOUTĚŽE</t>
  </si>
  <si>
    <t>ŽÁKOVSKÉ SOUTĚŽE</t>
  </si>
  <si>
    <t>PŘÍPRAVKY</t>
  </si>
  <si>
    <t>FYZIOTERAPEUTI</t>
  </si>
  <si>
    <t>DOROST</t>
  </si>
  <si>
    <t>ŽÁCI</t>
  </si>
  <si>
    <t>UEFA Pro Licence</t>
  </si>
  <si>
    <t>UEFA A Licence</t>
  </si>
  <si>
    <t>UEFA B Licence</t>
  </si>
  <si>
    <t>UEFA C Licence</t>
  </si>
  <si>
    <t>FAČR C Licence</t>
  </si>
  <si>
    <t>LEADER Certificate</t>
  </si>
  <si>
    <t>UEFA ETM A</t>
  </si>
  <si>
    <t>UEFA ETM B</t>
  </si>
  <si>
    <t>TB UEFA B</t>
  </si>
  <si>
    <t>FYZIO</t>
  </si>
  <si>
    <t>TECHNICKÝ TÝM</t>
  </si>
  <si>
    <t>LÉKAŘ</t>
  </si>
  <si>
    <t xml:space="preserve">KT </t>
  </si>
  <si>
    <t>KT FAČR B</t>
  </si>
  <si>
    <t>KT jiné</t>
  </si>
  <si>
    <t>2. KRAJSKÁ SOUTĚŽ</t>
  </si>
  <si>
    <t>SOUTĚŽ "A" TÝM MUŽI</t>
  </si>
  <si>
    <t>SOUTĚŽ "B" TÝM MUŽI</t>
  </si>
  <si>
    <t>KRITÉRIUM SOUTĚŽE</t>
  </si>
  <si>
    <t>I. LIGA</t>
  </si>
  <si>
    <t>II. LIGA</t>
  </si>
  <si>
    <t>ČFL / MSFL</t>
  </si>
  <si>
    <t>Celostátní liga dorostu</t>
  </si>
  <si>
    <t>Česká liga dorostu</t>
  </si>
  <si>
    <t>Moravsko-slezská liga dorostu</t>
  </si>
  <si>
    <t xml:space="preserve">KRAJSKÝ PŘEBOR </t>
  </si>
  <si>
    <t>ČLŽ</t>
  </si>
  <si>
    <t>MEZISOUČET TECHNICKÝ T.</t>
  </si>
  <si>
    <t>POČET KMENOVÝCH HRÁČŮ U19</t>
  </si>
  <si>
    <t>ZADEJTE NÁZEV KLUBU</t>
  </si>
  <si>
    <t>PROTOKOL HODNOCENÍ - FOTBALOVÉ STŘEDISKO MLÁDEŽE</t>
  </si>
  <si>
    <r>
      <t xml:space="preserve">UEFA ETM A = UEFA Elitní trenér mládeže A, UEFA ETM B = UEFA Elitní trenér mládeže B, TB = TRENÉR BRANKÁŘŮ, KT = KONDIČNÍ TRENÉR - </t>
    </r>
    <r>
      <rPr>
        <b/>
        <sz val="12"/>
        <color theme="1"/>
        <rFont val="Calibri"/>
        <family val="2"/>
        <charset val="238"/>
        <scheme val="minor"/>
      </rPr>
      <t>KAŽDÝ TRENÉR MŮŽE BÝT UVEDEN A HODNOCEN POUZE 1X!!!</t>
    </r>
  </si>
  <si>
    <t>SOUTĚŽ U13</t>
  </si>
  <si>
    <t>SOUTĚŽ U12</t>
  </si>
  <si>
    <t>MEZISOUČET ŽENY</t>
  </si>
  <si>
    <t>SAMOSTATNÝ TÝM DÍVKY WU13</t>
  </si>
  <si>
    <t>SAMOSTATNÝ TÝM DÍVKY WU15</t>
  </si>
  <si>
    <t>SAMOSTATNÝ TÝM DÍVKY WU18</t>
  </si>
  <si>
    <t>ANO</t>
  </si>
  <si>
    <t>NE</t>
  </si>
  <si>
    <t>U6 a U7 členové klubu dle IS FAČR, U8 - U19 registrovaní hráči klubu dle IS FAČR</t>
  </si>
  <si>
    <t>4 ŽÁKOVSKÉ TÝMY U12 -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</si>
</sst>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2" tint="-0.749992370372631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2"/>
      <color theme="9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10"/>
      <color rgb="FFFFFFFF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31869B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94529"/>
        <bgColor rgb="FF000000"/>
      </patternFill>
    </fill>
    <fill>
      <patternFill patternType="solid">
        <fgColor rgb="FF31869B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12" borderId="0" xfId="0" applyFill="1" applyAlignment="1" applyProtection="1">
      <alignment horizontal="left"/>
      <protection locked="0"/>
    </xf>
    <xf numFmtId="0" fontId="0" fillId="12" borderId="0" xfId="0" applyFill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18" fillId="0" borderId="0" xfId="0" applyNumberFormat="1" applyFont="1" applyProtection="1">
      <protection locked="0"/>
    </xf>
    <xf numFmtId="0" fontId="11" fillId="7" borderId="1" xfId="0" applyFont="1" applyFill="1" applyBorder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1" fontId="0" fillId="2" borderId="1" xfId="0" applyNumberFormat="1" applyFill="1" applyBorder="1" applyAlignment="1" applyProtection="1">
      <alignment horizontal="center" vertical="center"/>
      <protection hidden="1"/>
    </xf>
    <xf numFmtId="1" fontId="7" fillId="3" borderId="0" xfId="0" applyNumberFormat="1" applyFont="1" applyFill="1" applyAlignment="1" applyProtection="1">
      <alignment horizontal="center" vertical="center"/>
      <protection hidden="1"/>
    </xf>
    <xf numFmtId="1" fontId="21" fillId="14" borderId="0" xfId="0" applyNumberFormat="1" applyFont="1" applyFill="1" applyAlignment="1" applyProtection="1">
      <alignment horizontal="center" vertical="center"/>
      <protection hidden="1"/>
    </xf>
    <xf numFmtId="1" fontId="0" fillId="7" borderId="1" xfId="0" applyNumberFormat="1" applyFill="1" applyBorder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1" fontId="15" fillId="0" borderId="0" xfId="0" applyNumberFormat="1" applyFont="1" applyAlignment="1" applyProtection="1">
      <alignment horizontal="center" vertical="center"/>
      <protection hidden="1"/>
    </xf>
    <xf numFmtId="0" fontId="0" fillId="10" borderId="0" xfId="0" applyFill="1" applyProtection="1">
      <protection locked="0"/>
    </xf>
    <xf numFmtId="1" fontId="5" fillId="0" borderId="14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1" fontId="5" fillId="5" borderId="0" xfId="0" applyNumberFormat="1" applyFont="1" applyFill="1" applyAlignment="1" applyProtection="1">
      <alignment horizontal="center" vertical="center"/>
      <protection hidden="1"/>
    </xf>
    <xf numFmtId="1" fontId="16" fillId="5" borderId="0" xfId="0" applyNumberFormat="1" applyFont="1" applyFill="1" applyAlignment="1" applyProtection="1">
      <alignment horizontal="center" vertical="center"/>
      <protection hidden="1"/>
    </xf>
    <xf numFmtId="1" fontId="19" fillId="13" borderId="0" xfId="0" applyNumberFormat="1" applyFont="1" applyFill="1" applyAlignment="1" applyProtection="1">
      <alignment horizontal="center" vertical="center"/>
      <protection hidden="1"/>
    </xf>
    <xf numFmtId="1" fontId="14" fillId="5" borderId="0" xfId="0" applyNumberFormat="1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0" fontId="11" fillId="0" borderId="10" xfId="0" applyFont="1" applyBorder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1" fontId="5" fillId="0" borderId="11" xfId="0" applyNumberFormat="1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0" fillId="9" borderId="1" xfId="0" applyFill="1" applyBorder="1" applyProtection="1"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Protection="1"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11" borderId="1" xfId="0" applyFill="1" applyBorder="1" applyProtection="1">
      <protection hidden="1"/>
    </xf>
    <xf numFmtId="1" fontId="7" fillId="3" borderId="8" xfId="0" applyNumberFormat="1" applyFont="1" applyFill="1" applyBorder="1" applyAlignment="1" applyProtection="1">
      <alignment horizontal="center" vertical="center"/>
      <protection hidden="1"/>
    </xf>
    <xf numFmtId="1" fontId="7" fillId="3" borderId="10" xfId="0" applyNumberFormat="1" applyFont="1" applyFill="1" applyBorder="1" applyAlignment="1" applyProtection="1">
      <alignment horizontal="center" vertical="center"/>
      <protection hidden="1"/>
    </xf>
    <xf numFmtId="1" fontId="7" fillId="3" borderId="1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" fontId="0" fillId="0" borderId="4" xfId="0" applyNumberFormat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2" fillId="4" borderId="6" xfId="0" applyFont="1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6" fillId="4" borderId="0" xfId="0" applyNumberFormat="1" applyFon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" fillId="6" borderId="0" xfId="0" applyFont="1" applyFill="1" applyProtection="1">
      <protection hidden="1"/>
    </xf>
    <xf numFmtId="0" fontId="11" fillId="0" borderId="0" xfId="0" applyFont="1" applyProtection="1">
      <protection hidden="1"/>
    </xf>
    <xf numFmtId="9" fontId="11" fillId="0" borderId="0" xfId="113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locked="0" hidden="1"/>
    </xf>
    <xf numFmtId="1" fontId="0" fillId="0" borderId="2" xfId="0" applyNumberFormat="1" applyBorder="1" applyAlignment="1" applyProtection="1">
      <alignment horizontal="left" vertical="center"/>
      <protection locked="0" hidden="1"/>
    </xf>
    <xf numFmtId="1" fontId="0" fillId="0" borderId="10" xfId="0" applyNumberFormat="1" applyBorder="1" applyAlignment="1" applyProtection="1">
      <alignment horizontal="center" vertical="center"/>
      <protection locked="0" hidden="1"/>
    </xf>
    <xf numFmtId="1" fontId="14" fillId="4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0" fillId="8" borderId="3" xfId="0" applyFill="1" applyBorder="1" applyAlignment="1" applyProtection="1">
      <alignment horizontal="left" vertical="center"/>
      <protection locked="0" hidden="1"/>
    </xf>
    <xf numFmtId="0" fontId="0" fillId="8" borderId="4" xfId="0" applyFill="1" applyBorder="1" applyAlignment="1" applyProtection="1">
      <alignment horizontal="left" vertical="center"/>
      <protection locked="0" hidden="1"/>
    </xf>
    <xf numFmtId="0" fontId="0" fillId="8" borderId="5" xfId="0" applyFill="1" applyBorder="1" applyAlignment="1" applyProtection="1">
      <alignment horizontal="left" vertical="center"/>
      <protection locked="0" hidden="1"/>
    </xf>
    <xf numFmtId="0" fontId="8" fillId="6" borderId="0" xfId="0" applyFont="1" applyFill="1" applyAlignment="1" applyProtection="1">
      <alignment horizontal="center"/>
      <protection hidden="1"/>
    </xf>
    <xf numFmtId="0" fontId="9" fillId="6" borderId="0" xfId="0" applyFont="1" applyFill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/>
      <protection hidden="1"/>
    </xf>
    <xf numFmtId="1" fontId="14" fillId="4" borderId="13" xfId="0" applyNumberFormat="1" applyFont="1" applyFill="1" applyBorder="1" applyAlignment="1" applyProtection="1">
      <alignment horizontal="center" vertical="center"/>
      <protection hidden="1"/>
    </xf>
    <xf numFmtId="1" fontId="14" fillId="4" borderId="0" xfId="0" applyNumberFormat="1" applyFont="1" applyFill="1" applyAlignment="1" applyProtection="1">
      <alignment horizontal="center" vertical="center"/>
      <protection hidden="1"/>
    </xf>
    <xf numFmtId="1" fontId="14" fillId="3" borderId="0" xfId="0" applyNumberFormat="1" applyFont="1" applyFill="1" applyAlignment="1" applyProtection="1">
      <alignment horizontal="center" vertical="center"/>
      <protection hidden="1"/>
    </xf>
    <xf numFmtId="1" fontId="14" fillId="3" borderId="13" xfId="0" applyNumberFormat="1" applyFont="1" applyFill="1" applyBorder="1" applyAlignment="1" applyProtection="1">
      <alignment horizontal="center" vertical="center"/>
      <protection hidden="1"/>
    </xf>
    <xf numFmtId="0" fontId="0" fillId="8" borderId="3" xfId="0" applyFill="1" applyBorder="1" applyAlignment="1" applyProtection="1">
      <alignment horizontal="left" vertical="center"/>
      <protection hidden="1"/>
    </xf>
    <xf numFmtId="0" fontId="0" fillId="8" borderId="4" xfId="0" applyFill="1" applyBorder="1" applyAlignment="1" applyProtection="1">
      <alignment horizontal="left" vertical="center"/>
      <protection hidden="1"/>
    </xf>
    <xf numFmtId="0" fontId="0" fillId="8" borderId="5" xfId="0" applyFill="1" applyBorder="1" applyAlignment="1" applyProtection="1">
      <alignment horizontal="left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" fontId="1" fillId="4" borderId="0" xfId="0" applyNumberFormat="1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3" fillId="6" borderId="0" xfId="0" applyFont="1" applyFill="1" applyAlignment="1">
      <alignment horizontal="center"/>
    </xf>
    <xf numFmtId="0" fontId="9" fillId="6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1" fontId="0" fillId="0" borderId="3" xfId="0" applyNumberForma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1" fontId="14" fillId="4" borderId="0" xfId="0" applyNumberFormat="1" applyFont="1" applyFill="1" applyBorder="1" applyAlignment="1" applyProtection="1">
      <alignment horizontal="center" vertical="center"/>
      <protection hidden="1"/>
    </xf>
  </cellXfs>
  <cellStyles count="114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Hypertextový odkaz" xfId="107" builtinId="8" hidden="1"/>
    <cellStyle name="Hypertextový odkaz" xfId="109" builtinId="8" hidden="1"/>
    <cellStyle name="Hypertextový odkaz" xfId="1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8" builtinId="9" hidden="1"/>
    <cellStyle name="Použitý hypertextový odkaz" xfId="100" builtinId="9" hidden="1"/>
    <cellStyle name="Použitý hypertextový odkaz" xfId="102" builtinId="9" hidden="1"/>
    <cellStyle name="Použitý hypertextový odkaz" xfId="104" builtinId="9" hidden="1"/>
    <cellStyle name="Použitý hypertextový odkaz" xfId="106" builtinId="9" hidden="1"/>
    <cellStyle name="Použitý hypertextový odkaz" xfId="108" builtinId="9" hidden="1"/>
    <cellStyle name="Použitý hypertextový odkaz" xfId="110" builtinId="9" hidden="1"/>
    <cellStyle name="Použitý hypertextový odkaz" xfId="112" builtinId="9" hidden="1"/>
    <cellStyle name="Procenta" xfId="11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7"/>
  <sheetViews>
    <sheetView showGridLines="0" tabSelected="1" zoomScale="70" zoomScaleNormal="70" workbookViewId="0">
      <pane ySplit="2" topLeftCell="A3" activePane="bottomLeft" state="frozen"/>
      <selection pane="bottomLeft" activeCell="A2" sqref="A2:M2"/>
    </sheetView>
  </sheetViews>
  <sheetFormatPr defaultColWidth="11" defaultRowHeight="15.6" x14ac:dyDescent="0.3"/>
  <cols>
    <col min="1" max="1" width="22" style="1" customWidth="1"/>
    <col min="2" max="2" width="5.69921875" style="1" bestFit="1" customWidth="1"/>
    <col min="3" max="3" width="52.69921875" style="1" customWidth="1"/>
    <col min="4" max="4" width="26.5" style="1" bestFit="1" customWidth="1"/>
    <col min="5" max="6" width="16.69921875" style="1" bestFit="1" customWidth="1"/>
    <col min="7" max="9" width="10.69921875" style="1" customWidth="1"/>
    <col min="10" max="13" width="11" style="1"/>
    <col min="14" max="17" width="4.19921875" style="1" customWidth="1"/>
    <col min="18" max="18" width="4.19921875" style="1" hidden="1" customWidth="1"/>
    <col min="19" max="19" width="24.69921875" style="1" hidden="1" customWidth="1"/>
    <col min="20" max="20" width="11" style="1" hidden="1" customWidth="1"/>
    <col min="21" max="21" width="26.19921875" style="1" hidden="1" customWidth="1"/>
    <col min="22" max="22" width="15" style="1" hidden="1" customWidth="1"/>
    <col min="23" max="23" width="24.19921875" style="1" hidden="1" customWidth="1"/>
    <col min="24" max="24" width="16.69921875" style="1" hidden="1" customWidth="1"/>
    <col min="25" max="25" width="15" style="1" customWidth="1"/>
    <col min="26" max="26" width="11" style="1" customWidth="1"/>
    <col min="27" max="16384" width="11" style="1"/>
  </cols>
  <sheetData>
    <row r="1" spans="1:18" ht="18" x14ac:dyDescent="0.35">
      <c r="A1" s="109" t="s">
        <v>125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8" ht="33.6" x14ac:dyDescent="0.65">
      <c r="A2" s="110" t="s">
        <v>124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4" spans="1:18" x14ac:dyDescent="0.3">
      <c r="A4" s="105" t="s">
        <v>39</v>
      </c>
      <c r="B4" s="105" t="s">
        <v>0</v>
      </c>
      <c r="C4" s="105" t="s">
        <v>1</v>
      </c>
      <c r="D4" s="106" t="s">
        <v>67</v>
      </c>
      <c r="E4" s="106"/>
      <c r="F4" s="106"/>
      <c r="G4" s="106"/>
      <c r="H4" s="106"/>
      <c r="I4" s="106"/>
      <c r="J4" s="106"/>
      <c r="K4" s="106"/>
      <c r="L4" s="105" t="s">
        <v>2</v>
      </c>
      <c r="M4" s="46"/>
    </row>
    <row r="5" spans="1:18" x14ac:dyDescent="0.3">
      <c r="A5" s="105"/>
      <c r="B5" s="105"/>
      <c r="C5" s="105"/>
      <c r="D5" s="16"/>
      <c r="E5" s="16"/>
      <c r="F5" s="16"/>
      <c r="G5" s="16"/>
      <c r="H5" s="16"/>
      <c r="I5" s="16"/>
      <c r="J5" s="16"/>
      <c r="K5" s="16"/>
      <c r="L5" s="105"/>
      <c r="M5" s="46"/>
    </row>
    <row r="6" spans="1:18" s="2" customFormat="1" x14ac:dyDescent="0.3">
      <c r="A6" s="114" t="s">
        <v>40</v>
      </c>
      <c r="B6" s="29">
        <v>1</v>
      </c>
      <c r="C6" s="30" t="s">
        <v>123</v>
      </c>
      <c r="D6" s="69">
        <v>10</v>
      </c>
      <c r="E6" s="107"/>
      <c r="F6" s="107"/>
      <c r="G6" s="107"/>
      <c r="H6" s="31"/>
      <c r="I6" s="31"/>
      <c r="J6" s="31"/>
      <c r="K6" s="31"/>
      <c r="L6" s="14">
        <f>D6*1</f>
        <v>10</v>
      </c>
      <c r="M6" s="67"/>
      <c r="O6" s="3"/>
      <c r="P6" s="3"/>
      <c r="Q6" s="3"/>
      <c r="R6" s="3"/>
    </row>
    <row r="7" spans="1:18" s="2" customFormat="1" x14ac:dyDescent="0.3">
      <c r="A7" s="115"/>
      <c r="B7" s="29">
        <v>2</v>
      </c>
      <c r="C7" s="30" t="s">
        <v>23</v>
      </c>
      <c r="D7" s="69">
        <v>10</v>
      </c>
      <c r="E7" s="107"/>
      <c r="F7" s="107"/>
      <c r="G7" s="107"/>
      <c r="H7" s="31"/>
      <c r="I7" s="31"/>
      <c r="J7" s="31"/>
      <c r="K7" s="31"/>
      <c r="L7" s="14">
        <f>D7*1</f>
        <v>10</v>
      </c>
      <c r="M7" s="67"/>
      <c r="O7" s="3"/>
      <c r="P7" s="3"/>
      <c r="Q7" s="3"/>
      <c r="R7" s="3"/>
    </row>
    <row r="8" spans="1:18" s="2" customFormat="1" x14ac:dyDescent="0.3">
      <c r="A8" s="115"/>
      <c r="B8" s="29">
        <v>3</v>
      </c>
      <c r="C8" s="30" t="s">
        <v>24</v>
      </c>
      <c r="D8" s="69">
        <v>10</v>
      </c>
      <c r="E8" s="107"/>
      <c r="F8" s="107"/>
      <c r="G8" s="107"/>
      <c r="H8" s="31"/>
      <c r="I8" s="31"/>
      <c r="J8" s="31"/>
      <c r="K8" s="31"/>
      <c r="L8" s="14">
        <f t="shared" ref="L8:L19" si="0">D8*1</f>
        <v>10</v>
      </c>
      <c r="M8" s="67"/>
      <c r="O8" s="3"/>
      <c r="P8" s="3"/>
      <c r="Q8" s="3"/>
      <c r="R8" s="3"/>
    </row>
    <row r="9" spans="1:18" s="2" customFormat="1" x14ac:dyDescent="0.3">
      <c r="A9" s="115"/>
      <c r="B9" s="29">
        <v>4</v>
      </c>
      <c r="C9" s="30" t="s">
        <v>25</v>
      </c>
      <c r="D9" s="69">
        <v>10</v>
      </c>
      <c r="E9" s="107"/>
      <c r="F9" s="107"/>
      <c r="G9" s="107"/>
      <c r="H9" s="31"/>
      <c r="I9" s="31"/>
      <c r="J9" s="32" t="s">
        <v>93</v>
      </c>
      <c r="K9" s="15">
        <f>SUM(L6:L9)</f>
        <v>40</v>
      </c>
      <c r="L9" s="14">
        <f t="shared" si="0"/>
        <v>10</v>
      </c>
      <c r="M9" s="67"/>
      <c r="O9" s="3"/>
      <c r="P9" s="3"/>
      <c r="Q9" s="3"/>
      <c r="R9" s="3"/>
    </row>
    <row r="10" spans="1:18" s="2" customFormat="1" x14ac:dyDescent="0.3">
      <c r="A10" s="115"/>
      <c r="B10" s="29">
        <v>5</v>
      </c>
      <c r="C10" s="30" t="s">
        <v>29</v>
      </c>
      <c r="D10" s="69">
        <v>10</v>
      </c>
      <c r="E10" s="107"/>
      <c r="F10" s="107"/>
      <c r="G10" s="107"/>
      <c r="H10" s="31"/>
      <c r="I10" s="31"/>
      <c r="J10" s="31"/>
      <c r="K10" s="31"/>
      <c r="L10" s="14">
        <f t="shared" si="0"/>
        <v>10</v>
      </c>
      <c r="M10" s="67"/>
      <c r="O10" s="3"/>
      <c r="P10" s="3"/>
      <c r="Q10" s="3"/>
      <c r="R10" s="3"/>
    </row>
    <row r="11" spans="1:18" s="2" customFormat="1" x14ac:dyDescent="0.3">
      <c r="A11" s="115"/>
      <c r="B11" s="29">
        <v>6</v>
      </c>
      <c r="C11" s="30" t="s">
        <v>30</v>
      </c>
      <c r="D11" s="69">
        <v>10</v>
      </c>
      <c r="E11" s="107"/>
      <c r="F11" s="107"/>
      <c r="G11" s="107"/>
      <c r="H11" s="31"/>
      <c r="I11" s="31"/>
      <c r="J11" s="31"/>
      <c r="K11" s="31"/>
      <c r="L11" s="14">
        <f t="shared" si="0"/>
        <v>10</v>
      </c>
      <c r="M11" s="67"/>
      <c r="O11" s="3"/>
      <c r="P11" s="3"/>
      <c r="Q11" s="3"/>
      <c r="R11" s="3"/>
    </row>
    <row r="12" spans="1:18" s="2" customFormat="1" x14ac:dyDescent="0.3">
      <c r="A12" s="115"/>
      <c r="B12" s="29">
        <v>7</v>
      </c>
      <c r="C12" s="30" t="s">
        <v>31</v>
      </c>
      <c r="D12" s="69">
        <v>10</v>
      </c>
      <c r="E12" s="107"/>
      <c r="F12" s="107"/>
      <c r="G12" s="107"/>
      <c r="H12" s="31"/>
      <c r="I12" s="31"/>
      <c r="J12" s="31"/>
      <c r="K12" s="31"/>
      <c r="L12" s="14">
        <f t="shared" si="0"/>
        <v>10</v>
      </c>
      <c r="M12" s="67"/>
      <c r="O12" s="3"/>
      <c r="P12" s="3"/>
      <c r="Q12" s="3"/>
      <c r="R12" s="3"/>
    </row>
    <row r="13" spans="1:18" s="2" customFormat="1" x14ac:dyDescent="0.3">
      <c r="A13" s="115"/>
      <c r="B13" s="29">
        <v>8</v>
      </c>
      <c r="C13" s="30" t="s">
        <v>32</v>
      </c>
      <c r="D13" s="69">
        <v>10</v>
      </c>
      <c r="E13" s="107"/>
      <c r="F13" s="107"/>
      <c r="G13" s="107"/>
      <c r="H13" s="31"/>
      <c r="I13" s="31"/>
      <c r="J13" s="33" t="s">
        <v>94</v>
      </c>
      <c r="K13" s="15">
        <f>SUM(L10:L13)</f>
        <v>40</v>
      </c>
      <c r="L13" s="14">
        <f t="shared" si="0"/>
        <v>10</v>
      </c>
      <c r="M13" s="67"/>
      <c r="O13" s="3"/>
      <c r="P13" s="3"/>
      <c r="Q13" s="3"/>
      <c r="R13" s="3"/>
    </row>
    <row r="14" spans="1:18" s="2" customFormat="1" x14ac:dyDescent="0.3">
      <c r="A14" s="115"/>
      <c r="B14" s="29">
        <v>9</v>
      </c>
      <c r="C14" s="30" t="s">
        <v>33</v>
      </c>
      <c r="D14" s="69">
        <v>10</v>
      </c>
      <c r="E14" s="107"/>
      <c r="F14" s="107"/>
      <c r="G14" s="107"/>
      <c r="H14" s="31"/>
      <c r="I14" s="31"/>
      <c r="J14" s="31"/>
      <c r="K14" s="31"/>
      <c r="L14" s="14">
        <f t="shared" si="0"/>
        <v>10</v>
      </c>
      <c r="M14" s="67"/>
      <c r="O14" s="3"/>
      <c r="P14" s="3"/>
      <c r="Q14" s="3"/>
      <c r="R14" s="3"/>
    </row>
    <row r="15" spans="1:18" s="2" customFormat="1" x14ac:dyDescent="0.3">
      <c r="A15" s="115"/>
      <c r="B15" s="29">
        <v>10</v>
      </c>
      <c r="C15" s="30" t="s">
        <v>34</v>
      </c>
      <c r="D15" s="69">
        <v>10</v>
      </c>
      <c r="E15" s="107"/>
      <c r="F15" s="107"/>
      <c r="G15" s="107"/>
      <c r="H15" s="31"/>
      <c r="I15" s="31"/>
      <c r="J15" s="31"/>
      <c r="K15" s="31"/>
      <c r="L15" s="14">
        <f t="shared" si="0"/>
        <v>10</v>
      </c>
      <c r="M15" s="67"/>
      <c r="O15" s="3"/>
      <c r="P15" s="3"/>
      <c r="Q15" s="3"/>
      <c r="R15" s="3"/>
    </row>
    <row r="16" spans="1:18" s="2" customFormat="1" x14ac:dyDescent="0.3">
      <c r="A16" s="115"/>
      <c r="B16" s="29">
        <v>11</v>
      </c>
      <c r="C16" s="30" t="s">
        <v>35</v>
      </c>
      <c r="D16" s="69">
        <v>10</v>
      </c>
      <c r="E16" s="107"/>
      <c r="F16" s="107"/>
      <c r="G16" s="107"/>
      <c r="H16" s="31"/>
      <c r="I16" s="31"/>
      <c r="J16" s="31"/>
      <c r="K16" s="31"/>
      <c r="L16" s="14">
        <f t="shared" si="0"/>
        <v>10</v>
      </c>
      <c r="M16" s="67"/>
      <c r="O16" s="3"/>
      <c r="P16" s="3"/>
      <c r="Q16" s="3"/>
      <c r="R16" s="3"/>
    </row>
    <row r="17" spans="1:22" s="2" customFormat="1" x14ac:dyDescent="0.3">
      <c r="A17" s="115"/>
      <c r="B17" s="29">
        <v>12</v>
      </c>
      <c r="C17" s="30" t="s">
        <v>36</v>
      </c>
      <c r="D17" s="69">
        <v>10</v>
      </c>
      <c r="E17" s="107"/>
      <c r="F17" s="107"/>
      <c r="G17" s="107"/>
      <c r="H17" s="31"/>
      <c r="I17" s="31"/>
      <c r="J17" s="31"/>
      <c r="K17" s="31"/>
      <c r="L17" s="14">
        <f t="shared" si="0"/>
        <v>10</v>
      </c>
      <c r="M17" s="67"/>
      <c r="O17" s="3"/>
      <c r="P17" s="3"/>
      <c r="Q17" s="3"/>
      <c r="R17" s="3"/>
    </row>
    <row r="18" spans="1:22" s="2" customFormat="1" x14ac:dyDescent="0.3">
      <c r="A18" s="115"/>
      <c r="B18" s="29">
        <v>13</v>
      </c>
      <c r="C18" s="30" t="s">
        <v>37</v>
      </c>
      <c r="D18" s="69">
        <v>10</v>
      </c>
      <c r="E18" s="107"/>
      <c r="F18" s="107"/>
      <c r="G18" s="107"/>
      <c r="H18" s="31"/>
      <c r="I18" s="31"/>
      <c r="J18" s="34" t="s">
        <v>91</v>
      </c>
      <c r="K18" s="28">
        <f>SUM(L14:L19)</f>
        <v>60</v>
      </c>
      <c r="L18" s="14">
        <f t="shared" si="0"/>
        <v>10</v>
      </c>
      <c r="M18" s="67"/>
      <c r="O18" s="3"/>
      <c r="P18" s="3"/>
      <c r="Q18" s="3"/>
      <c r="R18" s="3"/>
    </row>
    <row r="19" spans="1:22" s="2" customFormat="1" x14ac:dyDescent="0.3">
      <c r="A19" s="115"/>
      <c r="B19" s="29">
        <v>14</v>
      </c>
      <c r="C19" s="30" t="s">
        <v>38</v>
      </c>
      <c r="D19" s="69">
        <v>10</v>
      </c>
      <c r="E19" s="107"/>
      <c r="F19" s="107"/>
      <c r="G19" s="107"/>
      <c r="H19" s="31"/>
      <c r="I19" s="31"/>
      <c r="J19" s="34" t="s">
        <v>74</v>
      </c>
      <c r="K19" s="15">
        <f>SUM(L6:L19)</f>
        <v>140</v>
      </c>
      <c r="L19" s="14">
        <f t="shared" si="0"/>
        <v>10</v>
      </c>
      <c r="M19" s="68"/>
      <c r="O19" s="3"/>
      <c r="P19" s="3"/>
      <c r="Q19" s="3"/>
      <c r="R19" s="3"/>
    </row>
    <row r="20" spans="1:22" s="2" customFormat="1" ht="7.2" customHeight="1" x14ac:dyDescent="0.3">
      <c r="A20" s="35"/>
      <c r="B20" s="36"/>
      <c r="C20" s="37"/>
      <c r="D20" s="38"/>
      <c r="E20" s="39"/>
      <c r="F20" s="40"/>
      <c r="G20" s="40"/>
      <c r="H20" s="41"/>
      <c r="I20" s="15"/>
      <c r="J20" s="15"/>
      <c r="K20" s="42"/>
      <c r="L20" s="43"/>
      <c r="M20" s="67"/>
      <c r="O20" s="3"/>
      <c r="P20" s="3"/>
      <c r="Q20" s="3"/>
      <c r="R20" s="3"/>
    </row>
    <row r="21" spans="1:22" x14ac:dyDescent="0.3">
      <c r="A21" s="76" t="s">
        <v>75</v>
      </c>
      <c r="B21" s="77"/>
      <c r="C21" s="77"/>
      <c r="D21" s="77"/>
      <c r="E21" s="77"/>
      <c r="F21" s="77"/>
      <c r="G21" s="78"/>
      <c r="H21" s="31">
        <f>O21</f>
        <v>0</v>
      </c>
      <c r="I21" s="31">
        <f t="shared" ref="I21:K21" si="1">P21</f>
        <v>0</v>
      </c>
      <c r="J21" s="34" t="s">
        <v>9</v>
      </c>
      <c r="K21" s="31">
        <f t="shared" si="1"/>
        <v>0</v>
      </c>
      <c r="L21" s="16">
        <f>SUM(L6:L20)</f>
        <v>140</v>
      </c>
      <c r="M21" s="46"/>
    </row>
    <row r="22" spans="1:22" x14ac:dyDescent="0.3">
      <c r="A22" s="45" t="s">
        <v>16</v>
      </c>
      <c r="B22" s="82" t="s">
        <v>135</v>
      </c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46"/>
    </row>
    <row r="23" spans="1:22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22" x14ac:dyDescent="0.3">
      <c r="A24" s="74" t="s">
        <v>64</v>
      </c>
      <c r="B24" s="74" t="s">
        <v>0</v>
      </c>
      <c r="C24" s="74" t="s">
        <v>1</v>
      </c>
      <c r="D24" s="111" t="s">
        <v>66</v>
      </c>
      <c r="E24" s="112"/>
      <c r="F24" s="112"/>
      <c r="G24" s="113"/>
      <c r="H24" s="87" t="s">
        <v>10</v>
      </c>
      <c r="I24" s="88"/>
      <c r="J24" s="88"/>
      <c r="K24" s="88"/>
      <c r="L24" s="89"/>
      <c r="M24" s="74" t="s">
        <v>2</v>
      </c>
    </row>
    <row r="25" spans="1:22" x14ac:dyDescent="0.3">
      <c r="A25" s="75"/>
      <c r="B25" s="75"/>
      <c r="C25" s="75"/>
      <c r="D25" s="22"/>
      <c r="E25" s="22"/>
      <c r="F25" s="22"/>
      <c r="G25" s="22"/>
      <c r="H25" s="22"/>
      <c r="I25" s="22"/>
      <c r="J25" s="22"/>
      <c r="K25" s="22"/>
      <c r="L25" s="22"/>
      <c r="M25" s="75"/>
    </row>
    <row r="26" spans="1:22" x14ac:dyDescent="0.3">
      <c r="A26" s="79" t="s">
        <v>65</v>
      </c>
      <c r="B26" s="47">
        <v>22</v>
      </c>
      <c r="C26" s="48" t="s">
        <v>41</v>
      </c>
      <c r="D26" s="70"/>
      <c r="E26" s="18"/>
      <c r="F26" s="18"/>
      <c r="G26" s="18"/>
      <c r="H26" s="17" t="str">
        <f>IF(D26=$S$31,$T$31,IF(D26=$S$32,$T$32,IF(D26=$S$33,$T$33,IF(D26=$S$34,$T$34,IF(D26=$S$35,$T$35,IF(D26=$S$36,$T$36,IF(D26=$S$37,$T$37,IF(D26=$S$38,$T$38," "))))))))</f>
        <v xml:space="preserve"> </v>
      </c>
      <c r="I26" s="18">
        <v>0</v>
      </c>
      <c r="J26" s="18">
        <v>0</v>
      </c>
      <c r="K26" s="18">
        <v>0</v>
      </c>
      <c r="L26" s="18"/>
      <c r="M26" s="20">
        <f>SUM(H26)</f>
        <v>0</v>
      </c>
      <c r="O26" s="3"/>
      <c r="P26" s="3"/>
      <c r="Q26" s="3"/>
      <c r="R26" s="3"/>
      <c r="S26" s="3"/>
    </row>
    <row r="27" spans="1:22" x14ac:dyDescent="0.3">
      <c r="A27" s="80"/>
      <c r="B27" s="49">
        <v>23</v>
      </c>
      <c r="C27" s="50" t="s">
        <v>21</v>
      </c>
      <c r="D27" s="70"/>
      <c r="E27" s="18"/>
      <c r="F27" s="18"/>
      <c r="G27" s="18"/>
      <c r="H27" s="17" t="str">
        <f>IF(D27=$S$31,$T$31,IF(D27=$S$32,$T$32,IF(D27=$S$33,$T$33,IF(D27=$S$34,$T$34,IF(D27=$S$35,$T$35,IF(D27=$S$36,$T$36,IF(D27=$S$37,$T$37,IF(D27=$S$38,$T$38," "))))))))</f>
        <v xml:space="preserve"> </v>
      </c>
      <c r="I27" s="18"/>
      <c r="J27" s="18"/>
      <c r="K27" s="18"/>
      <c r="L27" s="18"/>
      <c r="M27" s="20">
        <f t="shared" ref="M27:M54" si="2">SUM(H27)</f>
        <v>0</v>
      </c>
      <c r="O27" s="3"/>
      <c r="P27" s="3"/>
      <c r="Q27" s="3"/>
      <c r="R27" s="3"/>
      <c r="S27" s="3"/>
    </row>
    <row r="28" spans="1:22" x14ac:dyDescent="0.3">
      <c r="A28" s="80"/>
      <c r="B28" s="49">
        <v>24</v>
      </c>
      <c r="C28" s="50" t="s">
        <v>22</v>
      </c>
      <c r="D28" s="70"/>
      <c r="E28" s="18"/>
      <c r="F28" s="18"/>
      <c r="G28" s="18"/>
      <c r="H28" s="17" t="str">
        <f>IF(D28=$S$31,$T$31,IF(D28=$S$32,$T$32,IF(D28=$S$33,$T$33,IF(D28=$S$34,$T$34,IF(D28=$S$35,$T$35,IF(D28=$S$36,$T$36,IF(D28=$S$37,$T$37,IF(D28=$S$38,$T$38," "))))))))</f>
        <v xml:space="preserve"> </v>
      </c>
      <c r="I28" s="18"/>
      <c r="J28" s="18"/>
      <c r="K28" s="18"/>
      <c r="L28" s="18"/>
      <c r="M28" s="20">
        <f t="shared" si="2"/>
        <v>0</v>
      </c>
      <c r="O28" s="3"/>
      <c r="P28" s="3"/>
      <c r="Q28" s="3"/>
      <c r="R28" s="3"/>
      <c r="S28" s="3"/>
    </row>
    <row r="29" spans="1:22" x14ac:dyDescent="0.3">
      <c r="A29" s="80"/>
      <c r="B29" s="49">
        <v>25</v>
      </c>
      <c r="C29" s="50" t="s">
        <v>26</v>
      </c>
      <c r="D29" s="70"/>
      <c r="E29" s="18"/>
      <c r="F29" s="18"/>
      <c r="G29" s="18"/>
      <c r="H29" s="17" t="str">
        <f>IF(D29=$S$31,$T$31,IF(D29=$S$32,$T$32,IF(D29=$S$33,$T$33,IF(D29=$S$34,$T$34,IF(D29=$S$35,$T$35,IF(D29=$S$36,$T$36,IF(D29=$S$37,$T$37,IF(D29=$S$38,$T$38," "))))))))</f>
        <v xml:space="preserve"> </v>
      </c>
      <c r="I29" s="18"/>
      <c r="J29" s="18"/>
      <c r="K29" s="18"/>
      <c r="L29" s="18"/>
      <c r="M29" s="20">
        <f t="shared" si="2"/>
        <v>0</v>
      </c>
      <c r="O29" s="3"/>
      <c r="P29" s="3"/>
      <c r="Q29" s="3"/>
      <c r="R29" s="3"/>
      <c r="S29" s="3"/>
    </row>
    <row r="30" spans="1:22" x14ac:dyDescent="0.3">
      <c r="A30" s="80"/>
      <c r="B30" s="49">
        <v>26</v>
      </c>
      <c r="C30" s="50" t="s">
        <v>27</v>
      </c>
      <c r="D30" s="70"/>
      <c r="E30" s="18"/>
      <c r="F30" s="18"/>
      <c r="G30" s="18"/>
      <c r="H30" s="17" t="str">
        <f t="shared" ref="H30:H54" si="3">IF(D30=$S$31,$T$31,IF(D30=$S$32,$T$32,IF(D30=$S$33,$T$33,IF(D30=$S$34,$T$34,IF(D30=$S$35,$T$35,IF(D30=$S$36,$T$36,IF(D30=$S$37,$T$37,IF(D30=$S$38,$T$38," "))))))))</f>
        <v xml:space="preserve"> </v>
      </c>
      <c r="I30" s="18"/>
      <c r="J30" s="18"/>
      <c r="K30" s="18"/>
      <c r="L30" s="18"/>
      <c r="M30" s="20">
        <f t="shared" si="2"/>
        <v>0</v>
      </c>
      <c r="O30" s="3"/>
      <c r="P30" s="3"/>
      <c r="Q30" s="3"/>
      <c r="R30" s="3"/>
      <c r="S30" s="3"/>
      <c r="U30" s="73"/>
      <c r="V30" s="73"/>
    </row>
    <row r="31" spans="1:22" x14ac:dyDescent="0.3">
      <c r="A31" s="80"/>
      <c r="B31" s="49">
        <v>27</v>
      </c>
      <c r="C31" s="50" t="s">
        <v>17</v>
      </c>
      <c r="D31" s="70"/>
      <c r="E31" s="18"/>
      <c r="F31" s="18"/>
      <c r="G31" s="18"/>
      <c r="H31" s="17" t="str">
        <f t="shared" si="3"/>
        <v xml:space="preserve"> </v>
      </c>
      <c r="I31" s="18"/>
      <c r="J31" s="18"/>
      <c r="K31" s="18"/>
      <c r="L31" s="18"/>
      <c r="M31" s="20">
        <f t="shared" si="2"/>
        <v>0</v>
      </c>
      <c r="O31" s="3"/>
      <c r="P31" s="3"/>
      <c r="Q31" s="3"/>
      <c r="R31" s="3"/>
      <c r="S31" s="6" t="s">
        <v>95</v>
      </c>
      <c r="T31" s="5">
        <v>40</v>
      </c>
      <c r="U31" s="27" t="s">
        <v>107</v>
      </c>
      <c r="V31" s="27"/>
    </row>
    <row r="32" spans="1:22" x14ac:dyDescent="0.3">
      <c r="A32" s="80"/>
      <c r="B32" s="49">
        <v>28</v>
      </c>
      <c r="C32" s="50" t="s">
        <v>18</v>
      </c>
      <c r="D32" s="70"/>
      <c r="E32" s="18"/>
      <c r="F32" s="18"/>
      <c r="G32" s="18"/>
      <c r="H32" s="17" t="str">
        <f t="shared" si="3"/>
        <v xml:space="preserve"> </v>
      </c>
      <c r="I32" s="18"/>
      <c r="J32" s="18"/>
      <c r="K32" s="18"/>
      <c r="L32" s="18"/>
      <c r="M32" s="20">
        <f t="shared" si="2"/>
        <v>0</v>
      </c>
      <c r="O32" s="3"/>
      <c r="P32" s="3"/>
      <c r="Q32" s="3"/>
      <c r="R32" s="3"/>
      <c r="S32" s="6" t="s">
        <v>101</v>
      </c>
      <c r="T32" s="5">
        <v>35</v>
      </c>
      <c r="U32" s="6" t="s">
        <v>43</v>
      </c>
      <c r="V32" s="5">
        <v>20</v>
      </c>
    </row>
    <row r="33" spans="1:22" x14ac:dyDescent="0.3">
      <c r="A33" s="80"/>
      <c r="B33" s="49">
        <v>29</v>
      </c>
      <c r="C33" s="50" t="s">
        <v>19</v>
      </c>
      <c r="D33" s="70"/>
      <c r="E33" s="18"/>
      <c r="F33" s="18"/>
      <c r="G33" s="18"/>
      <c r="H33" s="17" t="str">
        <f t="shared" si="3"/>
        <v xml:space="preserve"> </v>
      </c>
      <c r="I33" s="18"/>
      <c r="J33" s="18"/>
      <c r="K33" s="18"/>
      <c r="L33" s="18"/>
      <c r="M33" s="20">
        <f t="shared" si="2"/>
        <v>0</v>
      </c>
      <c r="O33" s="3"/>
      <c r="P33" s="3"/>
      <c r="Q33" s="3"/>
      <c r="R33" s="3"/>
      <c r="S33" s="7" t="s">
        <v>96</v>
      </c>
      <c r="T33" s="5">
        <v>25</v>
      </c>
      <c r="U33" s="6" t="s">
        <v>108</v>
      </c>
      <c r="V33" s="5">
        <v>10</v>
      </c>
    </row>
    <row r="34" spans="1:22" x14ac:dyDescent="0.3">
      <c r="A34" s="80"/>
      <c r="B34" s="49">
        <v>30</v>
      </c>
      <c r="C34" s="50" t="s">
        <v>20</v>
      </c>
      <c r="D34" s="70"/>
      <c r="E34" s="18"/>
      <c r="F34" s="18"/>
      <c r="G34" s="18"/>
      <c r="H34" s="17" t="str">
        <f t="shared" si="3"/>
        <v xml:space="preserve"> </v>
      </c>
      <c r="I34" s="18"/>
      <c r="J34" s="18"/>
      <c r="K34" s="92" t="s">
        <v>78</v>
      </c>
      <c r="L34" s="92"/>
      <c r="M34" s="20">
        <f t="shared" si="2"/>
        <v>0</v>
      </c>
      <c r="O34" s="3"/>
      <c r="P34" s="3"/>
      <c r="Q34" s="3"/>
      <c r="R34" s="3"/>
      <c r="S34" s="7" t="s">
        <v>102</v>
      </c>
      <c r="T34" s="5">
        <v>20</v>
      </c>
      <c r="U34" s="6" t="s">
        <v>109</v>
      </c>
      <c r="V34" s="5">
        <v>5</v>
      </c>
    </row>
    <row r="35" spans="1:22" x14ac:dyDescent="0.3">
      <c r="A35" s="80"/>
      <c r="B35" s="51">
        <v>31</v>
      </c>
      <c r="C35" s="52" t="s">
        <v>45</v>
      </c>
      <c r="D35" s="70"/>
      <c r="E35" s="18"/>
      <c r="F35" s="18"/>
      <c r="G35" s="18"/>
      <c r="H35" s="17" t="str">
        <f t="shared" si="3"/>
        <v xml:space="preserve"> </v>
      </c>
      <c r="I35" s="18"/>
      <c r="J35" s="19"/>
      <c r="K35" s="19"/>
      <c r="L35" s="21">
        <f>SUM(M26:M34)</f>
        <v>0</v>
      </c>
      <c r="M35" s="20">
        <f t="shared" si="2"/>
        <v>0</v>
      </c>
      <c r="O35" s="3"/>
      <c r="P35" s="3"/>
      <c r="Q35" s="3"/>
      <c r="R35" s="3"/>
      <c r="S35" s="7" t="s">
        <v>97</v>
      </c>
      <c r="T35" s="5">
        <v>15</v>
      </c>
      <c r="U35" s="6" t="s">
        <v>95</v>
      </c>
      <c r="V35" s="5">
        <v>40</v>
      </c>
    </row>
    <row r="36" spans="1:22" x14ac:dyDescent="0.3">
      <c r="A36" s="80"/>
      <c r="B36" s="51">
        <v>32</v>
      </c>
      <c r="C36" s="52" t="s">
        <v>46</v>
      </c>
      <c r="D36" s="70"/>
      <c r="E36" s="18"/>
      <c r="F36" s="18"/>
      <c r="G36" s="18"/>
      <c r="H36" s="17" t="str">
        <f t="shared" si="3"/>
        <v xml:space="preserve"> </v>
      </c>
      <c r="I36" s="18"/>
      <c r="J36" s="18"/>
      <c r="K36" s="18"/>
      <c r="L36" s="18"/>
      <c r="M36" s="20">
        <f t="shared" si="2"/>
        <v>0</v>
      </c>
      <c r="O36" s="3"/>
      <c r="P36" s="3"/>
      <c r="Q36" s="3"/>
      <c r="R36" s="3"/>
      <c r="S36" s="7" t="s">
        <v>98</v>
      </c>
      <c r="T36" s="5">
        <v>5</v>
      </c>
      <c r="U36" s="6" t="s">
        <v>101</v>
      </c>
      <c r="V36" s="5">
        <v>35</v>
      </c>
    </row>
    <row r="37" spans="1:22" x14ac:dyDescent="0.3">
      <c r="A37" s="80"/>
      <c r="B37" s="51">
        <v>33</v>
      </c>
      <c r="C37" s="52" t="s">
        <v>47</v>
      </c>
      <c r="D37" s="70"/>
      <c r="E37" s="18"/>
      <c r="F37" s="18"/>
      <c r="G37" s="18"/>
      <c r="H37" s="17" t="str">
        <f t="shared" si="3"/>
        <v xml:space="preserve"> </v>
      </c>
      <c r="I37" s="18"/>
      <c r="J37" s="18"/>
      <c r="K37" s="18"/>
      <c r="L37" s="18"/>
      <c r="M37" s="20">
        <f t="shared" si="2"/>
        <v>0</v>
      </c>
      <c r="O37" s="3"/>
      <c r="P37" s="3"/>
      <c r="Q37" s="3"/>
      <c r="R37" s="3"/>
      <c r="S37" s="7" t="s">
        <v>99</v>
      </c>
      <c r="T37" s="5">
        <v>5</v>
      </c>
      <c r="U37" s="7" t="s">
        <v>96</v>
      </c>
      <c r="V37" s="5">
        <v>25</v>
      </c>
    </row>
    <row r="38" spans="1:22" x14ac:dyDescent="0.3">
      <c r="A38" s="80"/>
      <c r="B38" s="51">
        <v>34</v>
      </c>
      <c r="C38" s="52" t="s">
        <v>48</v>
      </c>
      <c r="D38" s="70"/>
      <c r="E38" s="18"/>
      <c r="F38" s="18"/>
      <c r="G38" s="18"/>
      <c r="H38" s="17" t="str">
        <f t="shared" si="3"/>
        <v xml:space="preserve"> </v>
      </c>
      <c r="I38" s="18"/>
      <c r="J38" s="18"/>
      <c r="K38" s="18"/>
      <c r="L38" s="18"/>
      <c r="M38" s="20">
        <f t="shared" si="2"/>
        <v>0</v>
      </c>
      <c r="O38" s="3"/>
      <c r="P38" s="3"/>
      <c r="Q38" s="3"/>
      <c r="R38" s="3"/>
      <c r="S38" s="7" t="s">
        <v>100</v>
      </c>
      <c r="T38" s="5">
        <v>3</v>
      </c>
      <c r="U38" s="7" t="s">
        <v>102</v>
      </c>
      <c r="V38" s="5">
        <v>20</v>
      </c>
    </row>
    <row r="39" spans="1:22" x14ac:dyDescent="0.3">
      <c r="A39" s="80"/>
      <c r="B39" s="51">
        <v>35</v>
      </c>
      <c r="C39" s="52" t="s">
        <v>49</v>
      </c>
      <c r="D39" s="70"/>
      <c r="E39" s="18"/>
      <c r="F39" s="18"/>
      <c r="G39" s="18"/>
      <c r="H39" s="17" t="str">
        <f t="shared" si="3"/>
        <v xml:space="preserve"> </v>
      </c>
      <c r="I39" s="18"/>
      <c r="J39" s="18"/>
      <c r="K39" s="18"/>
      <c r="L39" s="18"/>
      <c r="M39" s="20">
        <f t="shared" si="2"/>
        <v>0</v>
      </c>
      <c r="O39" s="3"/>
      <c r="P39" s="3"/>
      <c r="Q39" s="3"/>
      <c r="R39" s="3"/>
      <c r="S39" s="7"/>
      <c r="T39" s="5"/>
      <c r="U39" s="7" t="s">
        <v>97</v>
      </c>
      <c r="V39" s="5">
        <v>15</v>
      </c>
    </row>
    <row r="40" spans="1:22" x14ac:dyDescent="0.3">
      <c r="A40" s="80"/>
      <c r="B40" s="51">
        <v>36</v>
      </c>
      <c r="C40" s="52" t="s">
        <v>50</v>
      </c>
      <c r="D40" s="70"/>
      <c r="E40" s="18"/>
      <c r="F40" s="18"/>
      <c r="G40" s="18"/>
      <c r="H40" s="17" t="str">
        <f t="shared" si="3"/>
        <v xml:space="preserve"> </v>
      </c>
      <c r="I40" s="18"/>
      <c r="J40" s="18"/>
      <c r="K40" s="18"/>
      <c r="L40" s="18"/>
      <c r="M40" s="20">
        <f t="shared" si="2"/>
        <v>0</v>
      </c>
      <c r="O40" s="3"/>
      <c r="P40" s="3"/>
      <c r="Q40" s="3"/>
      <c r="R40" s="3"/>
      <c r="S40" s="7" t="s">
        <v>81</v>
      </c>
      <c r="T40" s="5">
        <v>30</v>
      </c>
      <c r="U40" s="7" t="s">
        <v>98</v>
      </c>
      <c r="V40" s="5">
        <v>5</v>
      </c>
    </row>
    <row r="41" spans="1:22" x14ac:dyDescent="0.3">
      <c r="A41" s="80"/>
      <c r="B41" s="51">
        <v>37</v>
      </c>
      <c r="C41" s="52" t="s">
        <v>51</v>
      </c>
      <c r="D41" s="70"/>
      <c r="E41" s="18"/>
      <c r="F41" s="18"/>
      <c r="G41" s="18"/>
      <c r="H41" s="17" t="str">
        <f t="shared" si="3"/>
        <v xml:space="preserve"> </v>
      </c>
      <c r="I41" s="18"/>
      <c r="J41" s="18"/>
      <c r="K41" s="18"/>
      <c r="L41" s="18"/>
      <c r="M41" s="20">
        <f t="shared" si="2"/>
        <v>0</v>
      </c>
      <c r="O41" s="3"/>
      <c r="P41" s="3"/>
      <c r="Q41" s="3"/>
      <c r="R41" s="3"/>
      <c r="S41" s="7" t="s">
        <v>103</v>
      </c>
      <c r="T41" s="5">
        <v>25</v>
      </c>
      <c r="U41" s="7" t="s">
        <v>99</v>
      </c>
      <c r="V41" s="5">
        <v>5</v>
      </c>
    </row>
    <row r="42" spans="1:22" x14ac:dyDescent="0.3">
      <c r="A42" s="80"/>
      <c r="B42" s="51">
        <v>38</v>
      </c>
      <c r="C42" s="52" t="s">
        <v>44</v>
      </c>
      <c r="D42" s="70"/>
      <c r="E42" s="18"/>
      <c r="F42" s="18"/>
      <c r="G42" s="18"/>
      <c r="H42" s="17" t="str">
        <f t="shared" si="3"/>
        <v xml:space="preserve"> </v>
      </c>
      <c r="I42" s="18"/>
      <c r="J42" s="19"/>
      <c r="K42" s="92" t="s">
        <v>77</v>
      </c>
      <c r="L42" s="92"/>
      <c r="M42" s="20">
        <f t="shared" si="2"/>
        <v>0</v>
      </c>
      <c r="O42" s="3"/>
      <c r="P42" s="3"/>
      <c r="Q42" s="3"/>
      <c r="R42" s="3"/>
      <c r="S42" s="7" t="s">
        <v>80</v>
      </c>
      <c r="T42" s="5">
        <v>10</v>
      </c>
      <c r="U42" s="7" t="s">
        <v>100</v>
      </c>
      <c r="V42" s="5">
        <v>3</v>
      </c>
    </row>
    <row r="43" spans="1:22" x14ac:dyDescent="0.3">
      <c r="A43" s="80"/>
      <c r="B43" s="53">
        <v>39</v>
      </c>
      <c r="C43" s="54" t="s">
        <v>52</v>
      </c>
      <c r="D43" s="70"/>
      <c r="E43" s="18"/>
      <c r="F43" s="18"/>
      <c r="G43" s="18"/>
      <c r="H43" s="17" t="str">
        <f t="shared" si="3"/>
        <v xml:space="preserve"> </v>
      </c>
      <c r="I43" s="18"/>
      <c r="J43" s="19"/>
      <c r="K43" s="19"/>
      <c r="L43" s="21">
        <f>SUM(M35:M42)</f>
        <v>0</v>
      </c>
      <c r="M43" s="20">
        <f t="shared" si="2"/>
        <v>0</v>
      </c>
      <c r="O43" s="3"/>
      <c r="P43" s="3"/>
      <c r="Q43" s="3"/>
      <c r="R43" s="3"/>
      <c r="S43" s="6" t="s">
        <v>95</v>
      </c>
      <c r="T43" s="5">
        <v>40</v>
      </c>
    </row>
    <row r="44" spans="1:22" x14ac:dyDescent="0.3">
      <c r="A44" s="80"/>
      <c r="B44" s="53">
        <v>40</v>
      </c>
      <c r="C44" s="54" t="s">
        <v>53</v>
      </c>
      <c r="D44" s="70"/>
      <c r="E44" s="18"/>
      <c r="F44" s="18"/>
      <c r="G44" s="18"/>
      <c r="H44" s="17" t="str">
        <f t="shared" si="3"/>
        <v xml:space="preserve"> </v>
      </c>
      <c r="I44" s="18"/>
      <c r="J44" s="18"/>
      <c r="K44" s="18"/>
      <c r="L44" s="18"/>
      <c r="M44" s="20">
        <f t="shared" si="2"/>
        <v>0</v>
      </c>
      <c r="O44" s="3"/>
      <c r="P44" s="3"/>
      <c r="Q44" s="3"/>
      <c r="R44" s="3"/>
      <c r="S44" s="6" t="s">
        <v>101</v>
      </c>
      <c r="T44" s="5">
        <v>35</v>
      </c>
      <c r="U44" s="27" t="s">
        <v>106</v>
      </c>
      <c r="V44" s="27"/>
    </row>
    <row r="45" spans="1:22" x14ac:dyDescent="0.3">
      <c r="A45" s="80"/>
      <c r="B45" s="53">
        <v>41</v>
      </c>
      <c r="C45" s="54" t="s">
        <v>54</v>
      </c>
      <c r="D45" s="70"/>
      <c r="E45" s="18"/>
      <c r="F45" s="18"/>
      <c r="G45" s="18"/>
      <c r="H45" s="17" t="str">
        <f t="shared" si="3"/>
        <v xml:space="preserve"> </v>
      </c>
      <c r="I45" s="18"/>
      <c r="J45" s="18"/>
      <c r="K45" s="18"/>
      <c r="L45" s="18"/>
      <c r="M45" s="20">
        <f t="shared" si="2"/>
        <v>0</v>
      </c>
      <c r="O45" s="3"/>
      <c r="P45" s="3"/>
      <c r="Q45" s="3"/>
      <c r="R45" s="3"/>
      <c r="S45" s="7" t="s">
        <v>96</v>
      </c>
      <c r="T45" s="5">
        <v>25</v>
      </c>
      <c r="U45" s="7" t="s">
        <v>106</v>
      </c>
      <c r="V45" s="5">
        <v>20</v>
      </c>
    </row>
    <row r="46" spans="1:22" x14ac:dyDescent="0.3">
      <c r="A46" s="80"/>
      <c r="B46" s="53">
        <v>42</v>
      </c>
      <c r="C46" s="54" t="s">
        <v>55</v>
      </c>
      <c r="D46" s="70"/>
      <c r="E46" s="18"/>
      <c r="F46" s="18"/>
      <c r="G46" s="18"/>
      <c r="H46" s="17" t="str">
        <f t="shared" si="3"/>
        <v xml:space="preserve"> </v>
      </c>
      <c r="I46" s="18"/>
      <c r="J46" s="18"/>
      <c r="K46" s="18"/>
      <c r="L46" s="18"/>
      <c r="M46" s="20">
        <f t="shared" si="2"/>
        <v>0</v>
      </c>
      <c r="O46" s="3"/>
      <c r="P46" s="3"/>
      <c r="Q46" s="3"/>
      <c r="R46" s="3"/>
      <c r="S46" s="7" t="s">
        <v>102</v>
      </c>
      <c r="T46" s="5">
        <v>20</v>
      </c>
    </row>
    <row r="47" spans="1:22" x14ac:dyDescent="0.3">
      <c r="A47" s="80"/>
      <c r="B47" s="53">
        <v>43</v>
      </c>
      <c r="C47" s="54" t="s">
        <v>56</v>
      </c>
      <c r="D47" s="70"/>
      <c r="E47" s="18"/>
      <c r="F47" s="18"/>
      <c r="G47" s="18"/>
      <c r="H47" s="17" t="str">
        <f t="shared" si="3"/>
        <v xml:space="preserve"> </v>
      </c>
      <c r="I47" s="18"/>
      <c r="J47" s="18"/>
      <c r="K47" s="18"/>
      <c r="L47" s="18"/>
      <c r="M47" s="20">
        <f t="shared" si="2"/>
        <v>0</v>
      </c>
      <c r="O47" s="3"/>
      <c r="P47" s="3"/>
      <c r="Q47" s="3"/>
      <c r="R47" s="3"/>
      <c r="S47" s="7" t="s">
        <v>97</v>
      </c>
      <c r="T47" s="5">
        <v>15</v>
      </c>
    </row>
    <row r="48" spans="1:22" x14ac:dyDescent="0.3">
      <c r="A48" s="80"/>
      <c r="B48" s="53">
        <v>44</v>
      </c>
      <c r="C48" s="54" t="s">
        <v>57</v>
      </c>
      <c r="D48" s="70"/>
      <c r="E48" s="18"/>
      <c r="F48" s="18"/>
      <c r="G48" s="18"/>
      <c r="H48" s="17" t="str">
        <f t="shared" si="3"/>
        <v xml:space="preserve"> </v>
      </c>
      <c r="I48" s="18"/>
      <c r="J48" s="18"/>
      <c r="K48" s="18"/>
      <c r="L48" s="18"/>
      <c r="M48" s="20">
        <f t="shared" si="2"/>
        <v>0</v>
      </c>
      <c r="O48" s="3"/>
      <c r="P48" s="3"/>
      <c r="Q48" s="3"/>
      <c r="R48" s="3"/>
      <c r="S48" s="7" t="s">
        <v>98</v>
      </c>
      <c r="T48" s="5">
        <v>5</v>
      </c>
      <c r="U48" s="27" t="s">
        <v>92</v>
      </c>
      <c r="V48" s="27"/>
    </row>
    <row r="49" spans="1:25" x14ac:dyDescent="0.3">
      <c r="A49" s="80"/>
      <c r="B49" s="53">
        <v>45</v>
      </c>
      <c r="C49" s="54" t="s">
        <v>58</v>
      </c>
      <c r="D49" s="70"/>
      <c r="E49" s="18"/>
      <c r="F49" s="18"/>
      <c r="G49" s="18"/>
      <c r="H49" s="17" t="str">
        <f t="shared" si="3"/>
        <v xml:space="preserve"> </v>
      </c>
      <c r="I49" s="18"/>
      <c r="J49" s="18"/>
      <c r="K49" s="18"/>
      <c r="L49" s="18"/>
      <c r="M49" s="20">
        <f t="shared" si="2"/>
        <v>0</v>
      </c>
      <c r="O49" s="3"/>
      <c r="P49" s="3"/>
      <c r="Q49" s="3"/>
      <c r="R49" s="3"/>
      <c r="S49" s="7" t="s">
        <v>99</v>
      </c>
      <c r="T49" s="5">
        <v>5</v>
      </c>
      <c r="U49" s="1" t="s">
        <v>104</v>
      </c>
      <c r="V49" s="5">
        <v>30</v>
      </c>
    </row>
    <row r="50" spans="1:25" x14ac:dyDescent="0.3">
      <c r="A50" s="80"/>
      <c r="B50" s="53">
        <v>46</v>
      </c>
      <c r="C50" s="54" t="s">
        <v>59</v>
      </c>
      <c r="D50" s="70"/>
      <c r="E50" s="18"/>
      <c r="F50" s="18"/>
      <c r="G50" s="18"/>
      <c r="H50" s="17" t="str">
        <f t="shared" si="3"/>
        <v xml:space="preserve"> </v>
      </c>
      <c r="I50" s="18"/>
      <c r="J50" s="18"/>
      <c r="K50" s="18"/>
      <c r="L50" s="18"/>
      <c r="M50" s="20">
        <f t="shared" si="2"/>
        <v>0</v>
      </c>
      <c r="O50" s="3"/>
      <c r="P50" s="3"/>
      <c r="Q50" s="3"/>
      <c r="R50" s="3"/>
      <c r="S50" s="7" t="s">
        <v>100</v>
      </c>
      <c r="T50" s="5">
        <v>3</v>
      </c>
      <c r="Y50" s="5"/>
    </row>
    <row r="51" spans="1:25" x14ac:dyDescent="0.3">
      <c r="A51" s="80"/>
      <c r="B51" s="53">
        <v>47</v>
      </c>
      <c r="C51" s="54" t="s">
        <v>60</v>
      </c>
      <c r="D51" s="70"/>
      <c r="E51" s="18"/>
      <c r="F51" s="18"/>
      <c r="G51" s="18"/>
      <c r="H51" s="17" t="str">
        <f t="shared" si="3"/>
        <v xml:space="preserve"> </v>
      </c>
      <c r="I51" s="18"/>
      <c r="J51" s="18"/>
      <c r="K51" s="19"/>
      <c r="L51" s="19"/>
      <c r="M51" s="20">
        <f t="shared" si="2"/>
        <v>0</v>
      </c>
      <c r="O51" s="3"/>
      <c r="P51" s="3"/>
      <c r="Q51" s="3"/>
      <c r="R51" s="3"/>
      <c r="S51" s="3"/>
      <c r="Y51" s="5"/>
    </row>
    <row r="52" spans="1:25" x14ac:dyDescent="0.3">
      <c r="A52" s="80"/>
      <c r="B52" s="53">
        <v>48</v>
      </c>
      <c r="C52" s="54" t="s">
        <v>61</v>
      </c>
      <c r="D52" s="70"/>
      <c r="E52" s="18"/>
      <c r="F52" s="18"/>
      <c r="G52" s="18"/>
      <c r="H52" s="17" t="str">
        <f t="shared" si="3"/>
        <v xml:space="preserve"> </v>
      </c>
      <c r="I52" s="18"/>
      <c r="J52" s="18"/>
      <c r="K52" s="18"/>
      <c r="L52" s="18"/>
      <c r="M52" s="20">
        <f t="shared" si="2"/>
        <v>0</v>
      </c>
      <c r="O52" s="3"/>
      <c r="P52" s="3"/>
      <c r="Q52" s="3"/>
      <c r="R52" s="3"/>
      <c r="S52" s="3"/>
      <c r="Y52" s="5"/>
    </row>
    <row r="53" spans="1:25" x14ac:dyDescent="0.3">
      <c r="A53" s="80"/>
      <c r="B53" s="53">
        <v>49</v>
      </c>
      <c r="C53" s="54" t="s">
        <v>62</v>
      </c>
      <c r="D53" s="70"/>
      <c r="E53" s="18"/>
      <c r="F53" s="18"/>
      <c r="G53" s="18"/>
      <c r="H53" s="17" t="str">
        <f t="shared" si="3"/>
        <v xml:space="preserve"> </v>
      </c>
      <c r="I53" s="18"/>
      <c r="J53" s="18"/>
      <c r="K53" s="92" t="s">
        <v>79</v>
      </c>
      <c r="L53" s="92"/>
      <c r="M53" s="20">
        <f t="shared" si="2"/>
        <v>0</v>
      </c>
      <c r="O53" s="3"/>
      <c r="P53" s="3"/>
      <c r="Q53" s="3"/>
      <c r="R53" s="3"/>
      <c r="S53" s="3"/>
    </row>
    <row r="54" spans="1:25" x14ac:dyDescent="0.3">
      <c r="A54" s="80"/>
      <c r="B54" s="53">
        <v>50</v>
      </c>
      <c r="C54" s="54" t="s">
        <v>63</v>
      </c>
      <c r="D54" s="70"/>
      <c r="E54" s="55"/>
      <c r="F54" s="56"/>
      <c r="G54" s="57"/>
      <c r="H54" s="17" t="str">
        <f t="shared" si="3"/>
        <v xml:space="preserve"> </v>
      </c>
      <c r="I54" s="18"/>
      <c r="J54" s="18"/>
      <c r="K54" s="18"/>
      <c r="L54" s="21">
        <f>SUM(M43:M54)</f>
        <v>0</v>
      </c>
      <c r="M54" s="20">
        <f t="shared" si="2"/>
        <v>0</v>
      </c>
      <c r="O54" s="3"/>
      <c r="P54" s="3"/>
      <c r="Q54" s="3"/>
      <c r="R54" s="3"/>
      <c r="S54" s="3"/>
    </row>
    <row r="55" spans="1:25" ht="7.2" customHeight="1" x14ac:dyDescent="0.3">
      <c r="A55" s="35"/>
      <c r="B55" s="58"/>
      <c r="C55" s="37"/>
      <c r="D55" s="71"/>
      <c r="E55" s="21"/>
      <c r="F55" s="21"/>
      <c r="G55" s="21"/>
      <c r="H55" s="59"/>
      <c r="I55" s="59"/>
      <c r="J55" s="59"/>
      <c r="K55" s="59"/>
      <c r="L55" s="59"/>
      <c r="M55" s="44"/>
      <c r="O55" s="3"/>
      <c r="P55" s="3"/>
      <c r="Q55" s="3"/>
      <c r="R55" s="3"/>
      <c r="S55" s="3"/>
    </row>
    <row r="56" spans="1:25" x14ac:dyDescent="0.3">
      <c r="A56" s="80" t="s">
        <v>105</v>
      </c>
      <c r="B56" s="47">
        <v>51</v>
      </c>
      <c r="C56" s="48" t="s">
        <v>13</v>
      </c>
      <c r="D56" s="70"/>
      <c r="E56" s="18"/>
      <c r="F56" s="18"/>
      <c r="G56" s="18"/>
      <c r="H56" s="17" t="str">
        <f>IF(D56=$S$40,$T$40,IF(D56=$S$41,$T$41,IF(D56=$S$42,$T$42,IF(D56=$S$43,$T$43,IF(D56=$S$44,$T$44,IF(D56=$S$45,$T$45,IF(D56=$S$46,$T$46,IF(D56=$S$47,$T$47,IF(D56=$S$48,$T$48,IF(D56=$S$49,$T$49,IF(D56=$S$50,$T$50," ")))))))))))</f>
        <v xml:space="preserve"> </v>
      </c>
      <c r="I56" s="18"/>
      <c r="J56" s="18"/>
      <c r="K56" s="18"/>
      <c r="L56" s="18"/>
      <c r="M56" s="20">
        <f>SUM(H56)</f>
        <v>0</v>
      </c>
      <c r="O56" s="3"/>
      <c r="P56" s="3"/>
      <c r="Q56" s="3"/>
      <c r="R56" s="3"/>
      <c r="S56" s="3"/>
    </row>
    <row r="57" spans="1:25" x14ac:dyDescent="0.3">
      <c r="A57" s="80"/>
      <c r="B57" s="47">
        <v>52</v>
      </c>
      <c r="C57" s="48" t="s">
        <v>42</v>
      </c>
      <c r="D57" s="70"/>
      <c r="E57" s="18"/>
      <c r="F57" s="18"/>
      <c r="G57" s="18"/>
      <c r="H57" s="17" t="str">
        <f>IF(D57=$U$49,$V$49," ")</f>
        <v xml:space="preserve"> </v>
      </c>
      <c r="I57" s="18"/>
      <c r="J57" s="18"/>
      <c r="K57" s="18"/>
      <c r="L57" s="18"/>
      <c r="M57" s="20">
        <f t="shared" ref="M57:M59" si="4">SUM(H57)</f>
        <v>0</v>
      </c>
      <c r="O57" s="3"/>
      <c r="P57" s="3"/>
      <c r="Q57" s="3"/>
      <c r="R57" s="3"/>
      <c r="S57" s="3"/>
    </row>
    <row r="58" spans="1:25" x14ac:dyDescent="0.3">
      <c r="A58" s="80"/>
      <c r="B58" s="47">
        <v>53</v>
      </c>
      <c r="C58" s="48" t="s">
        <v>28</v>
      </c>
      <c r="D58" s="70"/>
      <c r="E58" s="18"/>
      <c r="F58" s="18"/>
      <c r="G58" s="18"/>
      <c r="H58" s="17" t="str">
        <f>IF(D58=$U$32,$V$32,IF(D58=$U$33,$V$33,IF(D58=$U$34,$V$34,IF(D58=$U$35,$V$35,IF(D58=$U$36,$V$36,IF(D58=$U$37,$V$37,IF(D58=$U$38,$V$38,IF(D58=$U$39,$V$39,IF(D58=$U$40,$V$40,IF(D58=$U$41,$V$41,IF(D58=$U$42,$V$42," ")))))))))))</f>
        <v xml:space="preserve"> </v>
      </c>
      <c r="I58" s="18"/>
      <c r="J58" s="18"/>
      <c r="K58" s="18"/>
      <c r="L58" s="18"/>
      <c r="M58" s="20">
        <f t="shared" si="4"/>
        <v>0</v>
      </c>
      <c r="O58" s="3"/>
      <c r="P58" s="3"/>
      <c r="Q58" s="3"/>
      <c r="R58" s="3"/>
      <c r="S58" s="3"/>
    </row>
    <row r="59" spans="1:25" x14ac:dyDescent="0.3">
      <c r="A59" s="81"/>
      <c r="B59" s="47">
        <v>54</v>
      </c>
      <c r="C59" s="48" t="s">
        <v>106</v>
      </c>
      <c r="D59" s="70"/>
      <c r="E59" s="18"/>
      <c r="F59" s="18"/>
      <c r="G59" s="18"/>
      <c r="H59" s="17" t="str">
        <f>IF(D59=$U$45,$V$45," ")</f>
        <v xml:space="preserve"> </v>
      </c>
      <c r="I59" s="18"/>
      <c r="J59" s="18"/>
      <c r="K59" s="18"/>
      <c r="L59" s="18"/>
      <c r="M59" s="20">
        <f t="shared" si="4"/>
        <v>0</v>
      </c>
      <c r="O59" s="3"/>
      <c r="P59" s="3"/>
      <c r="Q59" s="3"/>
      <c r="R59" s="3"/>
      <c r="S59" s="3"/>
    </row>
    <row r="60" spans="1:25" x14ac:dyDescent="0.3">
      <c r="A60" s="76" t="s">
        <v>9</v>
      </c>
      <c r="B60" s="77"/>
      <c r="C60" s="77"/>
      <c r="D60" s="77"/>
      <c r="E60" s="77"/>
      <c r="F60" s="77"/>
      <c r="G60" s="78"/>
      <c r="H60" s="18"/>
      <c r="I60" s="18"/>
      <c r="J60" s="93" t="s">
        <v>122</v>
      </c>
      <c r="K60" s="92"/>
      <c r="L60" s="21">
        <f>SUM(M56:M59)</f>
        <v>0</v>
      </c>
      <c r="M60" s="22">
        <f>SUM(M26:M59)</f>
        <v>0</v>
      </c>
    </row>
    <row r="61" spans="1:25" x14ac:dyDescent="0.3">
      <c r="A61" s="45" t="s">
        <v>16</v>
      </c>
      <c r="B61" s="94" t="s">
        <v>126</v>
      </c>
      <c r="C61" s="95"/>
      <c r="D61" s="95"/>
      <c r="E61" s="95"/>
      <c r="F61" s="95"/>
      <c r="G61" s="95"/>
      <c r="H61" s="95"/>
      <c r="I61" s="95"/>
      <c r="J61" s="95"/>
      <c r="K61" s="95"/>
      <c r="L61" s="96"/>
      <c r="M61" s="46"/>
    </row>
    <row r="62" spans="1:25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"/>
    </row>
    <row r="63" spans="1:25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1:25" x14ac:dyDescent="0.3">
      <c r="A64" s="104" t="s">
        <v>113</v>
      </c>
      <c r="B64" s="104" t="s">
        <v>0</v>
      </c>
      <c r="C64" s="104" t="s">
        <v>1</v>
      </c>
      <c r="D64" s="108" t="s">
        <v>3</v>
      </c>
      <c r="E64" s="108"/>
      <c r="F64" s="108"/>
      <c r="G64" s="108"/>
      <c r="H64" s="108" t="s">
        <v>10</v>
      </c>
      <c r="I64" s="108"/>
      <c r="J64" s="108"/>
      <c r="K64" s="108"/>
      <c r="L64" s="104" t="s">
        <v>2</v>
      </c>
      <c r="M64" s="46"/>
    </row>
    <row r="65" spans="1:25" x14ac:dyDescent="0.3">
      <c r="A65" s="104"/>
      <c r="B65" s="104"/>
      <c r="C65" s="104"/>
      <c r="D65" s="60" t="s">
        <v>4</v>
      </c>
      <c r="E65" s="60" t="s">
        <v>5</v>
      </c>
      <c r="F65" s="60" t="s">
        <v>6</v>
      </c>
      <c r="G65" s="60" t="s">
        <v>7</v>
      </c>
      <c r="H65" s="60" t="s">
        <v>4</v>
      </c>
      <c r="I65" s="60" t="s">
        <v>5</v>
      </c>
      <c r="J65" s="60" t="s">
        <v>6</v>
      </c>
      <c r="K65" s="60" t="s">
        <v>7</v>
      </c>
      <c r="L65" s="104"/>
      <c r="M65" s="46"/>
      <c r="S65" s="8" t="s">
        <v>88</v>
      </c>
      <c r="T65" s="8"/>
      <c r="U65" s="8" t="s">
        <v>89</v>
      </c>
      <c r="V65" s="8"/>
      <c r="W65" s="8" t="s">
        <v>90</v>
      </c>
      <c r="X65" s="9"/>
    </row>
    <row r="66" spans="1:25" x14ac:dyDescent="0.3">
      <c r="A66" s="61" t="s">
        <v>73</v>
      </c>
      <c r="B66" s="62">
        <v>55</v>
      </c>
      <c r="C66" s="48" t="s">
        <v>111</v>
      </c>
      <c r="D66" s="116"/>
      <c r="E66" s="63"/>
      <c r="F66" s="63"/>
      <c r="G66" s="63"/>
      <c r="H66" s="17" t="str">
        <f>IF(D66=$S$66,$T$66,IF(D66=$S$67,$T$67,IF(D66=$S$68,$T$68,IF(D66=$S$69,$T$69,IF(D66=$S$70,$T$70,IF(D66=$S$71,$T$71,IF(D66=$S$72,$T$72," ")))))))</f>
        <v xml:space="preserve"> </v>
      </c>
      <c r="I66" s="63"/>
      <c r="J66" s="63"/>
      <c r="K66" s="63"/>
      <c r="L66" s="23" t="str">
        <f>H66</f>
        <v xml:space="preserve"> </v>
      </c>
      <c r="M66" s="46"/>
      <c r="O66" s="3"/>
      <c r="P66" s="3"/>
      <c r="Q66" s="3"/>
      <c r="R66" s="3"/>
      <c r="S66" s="1" t="s">
        <v>114</v>
      </c>
      <c r="T66" s="5">
        <v>300</v>
      </c>
      <c r="U66" s="1" t="s">
        <v>117</v>
      </c>
      <c r="V66" s="5">
        <v>150</v>
      </c>
      <c r="W66" s="5" t="s">
        <v>121</v>
      </c>
      <c r="X66" s="5">
        <v>100</v>
      </c>
    </row>
    <row r="67" spans="1:25" x14ac:dyDescent="0.3">
      <c r="A67" s="61"/>
      <c r="B67" s="62">
        <v>56</v>
      </c>
      <c r="C67" s="48" t="s">
        <v>112</v>
      </c>
      <c r="D67" s="116"/>
      <c r="E67" s="63"/>
      <c r="F67" s="63"/>
      <c r="G67" s="63"/>
      <c r="H67" s="17" t="str">
        <f>IF(D67=$S$66,$T$66,IF(D67=$S$67,$T$67,IF(D67=$S$68,$T$68,IF(D67=$S$69,$T$69,IF(D67=$S$70,$T$70,IF(D67=$S$71,$T$71,IF(D67=$S$72,$T$72," ")))))))</f>
        <v xml:space="preserve"> </v>
      </c>
      <c r="I67" s="90" t="s">
        <v>76</v>
      </c>
      <c r="J67" s="91"/>
      <c r="K67" s="25">
        <f>SUM(L66:L67)</f>
        <v>0</v>
      </c>
      <c r="L67" s="23" t="str">
        <f t="shared" ref="L67:L79" si="5">H67</f>
        <v xml:space="preserve"> </v>
      </c>
      <c r="M67" s="46"/>
      <c r="O67" s="3"/>
      <c r="P67" s="3"/>
      <c r="Q67" s="3"/>
      <c r="R67" s="3"/>
      <c r="S67" s="1" t="s">
        <v>115</v>
      </c>
      <c r="T67" s="5">
        <v>200</v>
      </c>
      <c r="U67" s="1" t="s">
        <v>118</v>
      </c>
      <c r="V67" s="5">
        <v>100</v>
      </c>
      <c r="W67" s="5" t="s">
        <v>72</v>
      </c>
      <c r="X67" s="5">
        <v>100</v>
      </c>
    </row>
    <row r="68" spans="1:25" x14ac:dyDescent="0.3">
      <c r="A68" s="61"/>
      <c r="B68" s="62">
        <v>57</v>
      </c>
      <c r="C68" s="64" t="s">
        <v>83</v>
      </c>
      <c r="D68" s="116"/>
      <c r="E68" s="63"/>
      <c r="F68" s="63"/>
      <c r="G68" s="63"/>
      <c r="H68" s="17" t="str">
        <f>IF(D68=$U$66,$V$66,IF(D68=$U$67,$V$67,IF(D68=$U$68,$V$68,IF(D68=$U$69,$V$69,IF(D68=$U$70,$V$70,IF(D68=$U$71,$V$71," "))))))</f>
        <v xml:space="preserve"> </v>
      </c>
      <c r="I68" s="63"/>
      <c r="J68" s="63"/>
      <c r="K68" s="63"/>
      <c r="L68" s="23" t="str">
        <f t="shared" si="5"/>
        <v xml:space="preserve"> </v>
      </c>
      <c r="M68" s="46"/>
      <c r="O68" s="3"/>
      <c r="P68" s="3"/>
      <c r="Q68" s="3"/>
      <c r="R68" s="3"/>
      <c r="S68" s="1" t="s">
        <v>116</v>
      </c>
      <c r="T68" s="5">
        <v>125</v>
      </c>
      <c r="U68" s="1" t="s">
        <v>119</v>
      </c>
      <c r="V68" s="5">
        <v>100</v>
      </c>
      <c r="W68" s="5" t="s">
        <v>68</v>
      </c>
      <c r="X68" s="5">
        <v>75</v>
      </c>
    </row>
    <row r="69" spans="1:25" x14ac:dyDescent="0.3">
      <c r="A69" s="61"/>
      <c r="B69" s="62">
        <v>58</v>
      </c>
      <c r="C69" s="64" t="s">
        <v>84</v>
      </c>
      <c r="D69" s="116"/>
      <c r="E69" s="63"/>
      <c r="F69" s="63"/>
      <c r="G69" s="63"/>
      <c r="H69" s="17" t="str">
        <f t="shared" ref="H69" si="6">IF(D69=$U$66,$V$66,IF(D69=$U$67,$V$67,IF(D69=$U$68,$V$68,IF(D69=$U$69,$V$69,IF(D69=$U$70,$V$70,IF(D69=$U$71,$V$71," "))))))</f>
        <v xml:space="preserve"> </v>
      </c>
      <c r="I69" s="63"/>
      <c r="J69" s="63"/>
      <c r="K69" s="63"/>
      <c r="L69" s="23" t="str">
        <f t="shared" si="5"/>
        <v xml:space="preserve"> </v>
      </c>
      <c r="M69" s="46"/>
      <c r="O69" s="3"/>
      <c r="P69" s="3"/>
      <c r="Q69" s="3"/>
      <c r="R69" s="3"/>
      <c r="S69" s="1" t="s">
        <v>68</v>
      </c>
      <c r="T69" s="5">
        <v>70</v>
      </c>
      <c r="U69" s="1" t="s">
        <v>68</v>
      </c>
      <c r="V69" s="5">
        <v>75</v>
      </c>
      <c r="W69" s="5" t="s">
        <v>69</v>
      </c>
      <c r="X69" s="5">
        <v>25</v>
      </c>
    </row>
    <row r="70" spans="1:25" x14ac:dyDescent="0.3">
      <c r="A70" s="61"/>
      <c r="B70" s="62">
        <v>59</v>
      </c>
      <c r="C70" s="64" t="s">
        <v>82</v>
      </c>
      <c r="D70" s="117"/>
      <c r="E70" s="63"/>
      <c r="F70" s="63"/>
      <c r="G70" s="63"/>
      <c r="H70" s="17" t="str">
        <f>IF(D70=$U$66,$V$66,IF(D70=$U$67,$V$67,IF(D70=$U$68,$V$68,IF(D70=$U$69,$V$69,IF(D70=$U$70,$V$70,IF(D70=$U$71,$V$71," "))))))</f>
        <v xml:space="preserve"> </v>
      </c>
      <c r="I70" s="63"/>
      <c r="J70" s="63"/>
      <c r="K70" s="63"/>
      <c r="L70" s="23" t="str">
        <f t="shared" si="5"/>
        <v xml:space="preserve"> </v>
      </c>
      <c r="M70" s="46"/>
      <c r="O70" s="3"/>
      <c r="P70" s="3"/>
      <c r="Q70" s="3"/>
      <c r="R70" s="3"/>
      <c r="S70" s="1" t="s">
        <v>69</v>
      </c>
      <c r="T70" s="5">
        <v>50</v>
      </c>
      <c r="U70" s="1" t="s">
        <v>120</v>
      </c>
      <c r="V70" s="5">
        <v>25</v>
      </c>
      <c r="W70" s="5" t="s">
        <v>110</v>
      </c>
      <c r="X70" s="5">
        <v>0</v>
      </c>
    </row>
    <row r="71" spans="1:25" x14ac:dyDescent="0.3">
      <c r="A71" s="61"/>
      <c r="B71" s="62">
        <v>60</v>
      </c>
      <c r="C71" s="64" t="s">
        <v>85</v>
      </c>
      <c r="D71" s="116"/>
      <c r="E71" s="63"/>
      <c r="F71" s="63"/>
      <c r="G71" s="63"/>
      <c r="H71" s="17" t="str">
        <f>IF(D71=$U$66,$V$66,IF(D71=$U$67,$V$67,IF(D71=$U$68,$V$68,IF(D71=$U$69,$V$69,IF(D71=$U$70,$V$70,IF(D71=$U$71,$V$71," "))))))</f>
        <v xml:space="preserve"> </v>
      </c>
      <c r="I71" s="90" t="s">
        <v>78</v>
      </c>
      <c r="J71" s="91"/>
      <c r="K71" s="25">
        <f>SUM(L68:L71)</f>
        <v>0</v>
      </c>
      <c r="L71" s="23" t="str">
        <f t="shared" si="5"/>
        <v xml:space="preserve"> </v>
      </c>
      <c r="M71" s="46"/>
      <c r="O71" s="3"/>
      <c r="P71" s="3"/>
      <c r="Q71" s="3"/>
      <c r="R71" s="3"/>
      <c r="S71" s="1" t="s">
        <v>70</v>
      </c>
      <c r="T71" s="5">
        <v>30</v>
      </c>
      <c r="U71" s="1" t="s">
        <v>110</v>
      </c>
      <c r="V71" s="5">
        <v>0</v>
      </c>
      <c r="X71" s="5"/>
      <c r="Y71" s="5"/>
    </row>
    <row r="72" spans="1:25" x14ac:dyDescent="0.3">
      <c r="A72" s="61"/>
      <c r="B72" s="62">
        <v>61</v>
      </c>
      <c r="C72" s="64" t="s">
        <v>87</v>
      </c>
      <c r="D72" s="116"/>
      <c r="E72" s="63"/>
      <c r="F72" s="63"/>
      <c r="G72" s="63"/>
      <c r="H72" s="17" t="str">
        <f>IF(D72=$W$66,$X$66,IF(D72=$W$67,$X$67,IF(D72=$W$68,$X$68,IF(D72=$W$69,$X$69,IF(D72=$W$70,$X$70," ")))))</f>
        <v xml:space="preserve"> </v>
      </c>
      <c r="I72" s="63"/>
      <c r="J72" s="63"/>
      <c r="K72" s="63"/>
      <c r="L72" s="23" t="str">
        <f t="shared" si="5"/>
        <v xml:space="preserve"> </v>
      </c>
      <c r="M72" s="46"/>
      <c r="O72" s="3"/>
      <c r="P72" s="3"/>
      <c r="Q72" s="3"/>
      <c r="R72" s="3"/>
      <c r="S72" s="1" t="s">
        <v>71</v>
      </c>
      <c r="T72" s="5">
        <v>10</v>
      </c>
    </row>
    <row r="73" spans="1:25" x14ac:dyDescent="0.3">
      <c r="A73" s="61"/>
      <c r="B73" s="62">
        <v>62</v>
      </c>
      <c r="C73" s="64" t="s">
        <v>86</v>
      </c>
      <c r="D73" s="116"/>
      <c r="E73" s="63"/>
      <c r="F73" s="63"/>
      <c r="G73" s="63"/>
      <c r="H73" s="17" t="str">
        <f>IF(D73=$W$66,$X$66,IF(D73=$W$67,$X$67,IF(D73=$W$68,$X$68,IF(D73=$W$69,$X$69,IF(D73=$W$70,$X$70," ")))))</f>
        <v xml:space="preserve"> </v>
      </c>
      <c r="I73" s="63"/>
      <c r="J73" s="63"/>
      <c r="K73" s="63"/>
      <c r="L73" s="23" t="str">
        <f t="shared" si="5"/>
        <v xml:space="preserve"> </v>
      </c>
      <c r="M73" s="46"/>
      <c r="O73" s="3"/>
      <c r="P73" s="3"/>
      <c r="Q73" s="3"/>
      <c r="R73" s="3"/>
      <c r="T73" s="5"/>
    </row>
    <row r="74" spans="1:25" x14ac:dyDescent="0.3">
      <c r="A74" s="61"/>
      <c r="B74" s="62">
        <v>63</v>
      </c>
      <c r="C74" s="64" t="s">
        <v>127</v>
      </c>
      <c r="D74" s="116"/>
      <c r="E74" s="63"/>
      <c r="F74" s="63"/>
      <c r="G74" s="63"/>
      <c r="H74" s="17" t="str">
        <f>IF(D74=$W$66,$X$66,IF(D74=$W$67,$X$67,IF(D74=$W$68,$X$68,IF(D74=$W$69,$X$69,IF(D74=$W$70,$X$70," ")))))</f>
        <v xml:space="preserve"> </v>
      </c>
      <c r="I74" s="63"/>
      <c r="J74" s="63"/>
      <c r="K74" s="63"/>
      <c r="L74" s="23" t="str">
        <f t="shared" si="5"/>
        <v xml:space="preserve"> </v>
      </c>
      <c r="M74" s="46"/>
      <c r="O74" s="3"/>
      <c r="P74" s="3"/>
      <c r="Q74" s="3"/>
      <c r="R74" s="3"/>
      <c r="T74" s="5">
        <v>40</v>
      </c>
    </row>
    <row r="75" spans="1:25" x14ac:dyDescent="0.3">
      <c r="A75" s="61"/>
      <c r="B75" s="62">
        <v>64</v>
      </c>
      <c r="C75" s="64" t="s">
        <v>128</v>
      </c>
      <c r="D75" s="116"/>
      <c r="E75" s="63"/>
      <c r="F75" s="63"/>
      <c r="G75" s="63"/>
      <c r="H75" s="17" t="str">
        <f>IF(D75=$W$66,$X$66,IF(D75=$W$67,$X$67,IF(D75=$W$68,$X$68,IF(D75=$W$69,$X$69,IF(D75=$W$70,$X$70," ")))))</f>
        <v xml:space="preserve"> </v>
      </c>
      <c r="I75" s="90" t="s">
        <v>77</v>
      </c>
      <c r="J75" s="91"/>
      <c r="K75" s="26">
        <f>SUM(L72:L75)</f>
        <v>0</v>
      </c>
      <c r="L75" s="23" t="str">
        <f t="shared" si="5"/>
        <v xml:space="preserve"> </v>
      </c>
      <c r="M75" s="46"/>
      <c r="O75" s="3"/>
      <c r="P75" s="3"/>
      <c r="Q75" s="3"/>
      <c r="R75" s="3"/>
      <c r="S75" s="1" t="s">
        <v>133</v>
      </c>
      <c r="T75" s="5">
        <v>20</v>
      </c>
    </row>
    <row r="76" spans="1:25" x14ac:dyDescent="0.3">
      <c r="A76" s="61"/>
      <c r="B76" s="62">
        <v>65</v>
      </c>
      <c r="C76" s="64" t="s">
        <v>136</v>
      </c>
      <c r="D76" s="116"/>
      <c r="E76" s="63"/>
      <c r="F76" s="63"/>
      <c r="G76" s="63"/>
      <c r="H76" s="17">
        <f>IF(D76="ANO",T74,T76)</f>
        <v>0</v>
      </c>
      <c r="I76" s="118"/>
      <c r="J76" s="72"/>
      <c r="K76" s="26"/>
      <c r="L76" s="23">
        <f t="shared" si="5"/>
        <v>0</v>
      </c>
      <c r="M76" s="46"/>
      <c r="O76" s="3"/>
      <c r="P76" s="3"/>
      <c r="Q76" s="3"/>
      <c r="R76" s="3"/>
      <c r="S76" s="1" t="s">
        <v>134</v>
      </c>
      <c r="T76" s="5">
        <v>0</v>
      </c>
    </row>
    <row r="77" spans="1:25" x14ac:dyDescent="0.3">
      <c r="A77" s="61"/>
      <c r="B77" s="62">
        <v>66</v>
      </c>
      <c r="C77" s="64" t="s">
        <v>130</v>
      </c>
      <c r="D77" s="116"/>
      <c r="E77" s="63"/>
      <c r="F77" s="63"/>
      <c r="G77" s="63"/>
      <c r="H77" s="17">
        <f>IF(D77="ANO",T75,T76)</f>
        <v>0</v>
      </c>
      <c r="I77" s="63"/>
      <c r="J77" s="63"/>
      <c r="K77" s="63"/>
      <c r="L77" s="23">
        <f t="shared" si="5"/>
        <v>0</v>
      </c>
      <c r="M77" s="46"/>
      <c r="O77" s="3"/>
      <c r="P77" s="3"/>
      <c r="Q77" s="3"/>
      <c r="R77" s="3"/>
      <c r="T77" s="5"/>
    </row>
    <row r="78" spans="1:25" x14ac:dyDescent="0.3">
      <c r="A78" s="61"/>
      <c r="B78" s="62">
        <v>67</v>
      </c>
      <c r="C78" s="64" t="s">
        <v>131</v>
      </c>
      <c r="D78" s="116"/>
      <c r="E78" s="63"/>
      <c r="F78" s="63"/>
      <c r="G78" s="63"/>
      <c r="H78" s="17">
        <f>IF(D78="ANO",T75,T76)</f>
        <v>0</v>
      </c>
      <c r="I78" s="63"/>
      <c r="J78" s="63"/>
      <c r="K78" s="63"/>
      <c r="L78" s="23">
        <f t="shared" si="5"/>
        <v>0</v>
      </c>
      <c r="M78" s="46"/>
      <c r="O78" s="3"/>
      <c r="P78" s="3"/>
      <c r="Q78" s="3"/>
      <c r="R78" s="3"/>
      <c r="T78" s="5"/>
    </row>
    <row r="79" spans="1:25" x14ac:dyDescent="0.3">
      <c r="A79" s="61"/>
      <c r="B79" s="62">
        <v>68</v>
      </c>
      <c r="C79" s="64" t="s">
        <v>132</v>
      </c>
      <c r="D79" s="116"/>
      <c r="E79" s="63"/>
      <c r="F79" s="63"/>
      <c r="G79" s="63"/>
      <c r="H79" s="17">
        <f>IF(D79="ANO",T75,T76)</f>
        <v>0</v>
      </c>
      <c r="I79" s="90" t="s">
        <v>129</v>
      </c>
      <c r="J79" s="91"/>
      <c r="K79" s="26">
        <f>SUM(L77:L79)</f>
        <v>0</v>
      </c>
      <c r="L79" s="23">
        <f t="shared" si="5"/>
        <v>0</v>
      </c>
      <c r="M79" s="46"/>
      <c r="O79" s="3"/>
      <c r="P79" s="3"/>
      <c r="Q79" s="3"/>
      <c r="R79" s="3"/>
      <c r="T79" s="5"/>
    </row>
    <row r="80" spans="1:25" x14ac:dyDescent="0.3">
      <c r="A80" s="76" t="s">
        <v>9</v>
      </c>
      <c r="B80" s="77"/>
      <c r="C80" s="77"/>
      <c r="D80" s="77"/>
      <c r="E80" s="77"/>
      <c r="F80" s="77"/>
      <c r="G80" s="78"/>
      <c r="H80" s="23"/>
      <c r="I80" s="63"/>
      <c r="J80" s="63"/>
      <c r="K80" s="63"/>
      <c r="L80" s="24">
        <f>SUM(L66:L79)</f>
        <v>0</v>
      </c>
      <c r="M80" s="46"/>
      <c r="O80" s="3"/>
      <c r="P80" s="3"/>
      <c r="Q80" s="3"/>
      <c r="R80" s="3"/>
    </row>
    <row r="81" spans="1:18" x14ac:dyDescent="0.3">
      <c r="A81" s="45" t="s">
        <v>16</v>
      </c>
      <c r="B81" s="82"/>
      <c r="C81" s="83"/>
      <c r="D81" s="83"/>
      <c r="E81" s="83"/>
      <c r="F81" s="83"/>
      <c r="G81" s="83"/>
      <c r="H81" s="83"/>
      <c r="I81" s="83"/>
      <c r="J81" s="83"/>
      <c r="K81" s="83"/>
      <c r="L81" s="84"/>
      <c r="M81" s="46"/>
      <c r="O81" s="3"/>
      <c r="P81" s="3"/>
      <c r="Q81" s="3"/>
      <c r="R81" s="3"/>
    </row>
    <row r="82" spans="1:18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O82" s="3"/>
      <c r="P82" s="3"/>
      <c r="Q82" s="3"/>
      <c r="R82" s="3"/>
    </row>
    <row r="83" spans="1:18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</row>
    <row r="84" spans="1:18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</row>
    <row r="85" spans="1:18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8" x14ac:dyDescent="0.3">
      <c r="A86" s="4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</row>
    <row r="87" spans="1:18" x14ac:dyDescent="0.3">
      <c r="A87" s="46"/>
      <c r="B87" s="85" t="s">
        <v>15</v>
      </c>
      <c r="C87" s="85"/>
      <c r="D87" s="85"/>
      <c r="E87" s="85"/>
      <c r="F87" s="85"/>
      <c r="G87" s="85"/>
      <c r="H87" s="46"/>
      <c r="I87" s="46"/>
      <c r="J87" s="46"/>
      <c r="K87" s="46"/>
      <c r="L87" s="46"/>
      <c r="M87" s="46"/>
    </row>
    <row r="88" spans="1:18" ht="28.5" customHeight="1" x14ac:dyDescent="0.65">
      <c r="A88" s="46"/>
      <c r="B88" s="86" t="str">
        <f>A2</f>
        <v>ZADEJTE NÁZEV KLUBU</v>
      </c>
      <c r="C88" s="86"/>
      <c r="D88" s="86"/>
      <c r="E88" s="86"/>
      <c r="F88" s="86"/>
      <c r="G88" s="86"/>
      <c r="H88" s="46"/>
      <c r="I88" s="46"/>
      <c r="J88" s="46"/>
      <c r="K88" s="46"/>
      <c r="L88" s="46"/>
      <c r="M88" s="46"/>
    </row>
    <row r="89" spans="1:18" x14ac:dyDescent="0.3">
      <c r="A89" s="46"/>
      <c r="B89" s="66"/>
      <c r="C89" s="66"/>
      <c r="D89" s="66"/>
      <c r="E89" s="66"/>
      <c r="F89" s="66"/>
      <c r="G89" s="66"/>
      <c r="H89" s="46"/>
      <c r="I89" s="46"/>
      <c r="J89" s="46"/>
      <c r="K89" s="46"/>
      <c r="L89" s="46"/>
      <c r="M89" s="46"/>
    </row>
    <row r="90" spans="1:18" x14ac:dyDescent="0.3">
      <c r="A90" s="46"/>
      <c r="B90" s="98" t="s">
        <v>8</v>
      </c>
      <c r="C90" s="98"/>
      <c r="D90" s="98"/>
      <c r="E90" s="98"/>
      <c r="F90" s="98">
        <f>L21</f>
        <v>140</v>
      </c>
      <c r="G90" s="98"/>
      <c r="H90" s="46"/>
      <c r="I90" s="46"/>
      <c r="J90" s="46"/>
      <c r="K90" s="46"/>
      <c r="L90" s="46"/>
      <c r="M90" s="46"/>
    </row>
    <row r="91" spans="1:18" x14ac:dyDescent="0.3">
      <c r="A91" s="46"/>
      <c r="B91" s="99" t="s">
        <v>12</v>
      </c>
      <c r="C91" s="99"/>
      <c r="D91" s="99"/>
      <c r="E91" s="99"/>
      <c r="F91" s="99">
        <f>M60</f>
        <v>0</v>
      </c>
      <c r="G91" s="99"/>
      <c r="H91" s="46"/>
      <c r="I91" s="46"/>
      <c r="J91" s="46"/>
      <c r="K91" s="46"/>
      <c r="L91" s="46"/>
      <c r="M91" s="46"/>
    </row>
    <row r="92" spans="1:18" x14ac:dyDescent="0.3">
      <c r="A92" s="46"/>
      <c r="B92" s="100" t="s">
        <v>11</v>
      </c>
      <c r="C92" s="100"/>
      <c r="D92" s="100"/>
      <c r="E92" s="100"/>
      <c r="F92" s="102">
        <f>L80</f>
        <v>0</v>
      </c>
      <c r="G92" s="100"/>
      <c r="H92" s="46"/>
      <c r="I92" s="46"/>
      <c r="J92" s="46"/>
      <c r="K92" s="46"/>
      <c r="L92" s="46"/>
      <c r="M92" s="46"/>
    </row>
    <row r="93" spans="1:18" x14ac:dyDescent="0.3">
      <c r="A93" s="46"/>
      <c r="B93" s="101" t="s">
        <v>14</v>
      </c>
      <c r="C93" s="101"/>
      <c r="D93" s="101"/>
      <c r="E93" s="101"/>
      <c r="F93" s="103"/>
      <c r="G93" s="103"/>
      <c r="H93" s="46"/>
      <c r="I93" s="46"/>
      <c r="J93" s="46"/>
      <c r="K93" s="46"/>
      <c r="L93" s="46"/>
      <c r="M93" s="46"/>
    </row>
    <row r="94" spans="1:18" ht="4.95" customHeight="1" x14ac:dyDescent="0.3">
      <c r="A94" s="46"/>
      <c r="B94" s="66"/>
      <c r="C94" s="66"/>
      <c r="D94" s="66"/>
      <c r="E94" s="66"/>
      <c r="F94" s="66"/>
      <c r="G94" s="66"/>
      <c r="H94" s="46"/>
      <c r="I94" s="46"/>
      <c r="J94" s="46"/>
      <c r="K94" s="46"/>
      <c r="L94" s="46"/>
      <c r="M94" s="46"/>
    </row>
    <row r="95" spans="1:18" ht="24" customHeight="1" x14ac:dyDescent="0.3">
      <c r="A95" s="46"/>
      <c r="B95" s="97" t="s">
        <v>9</v>
      </c>
      <c r="C95" s="97"/>
      <c r="D95" s="97"/>
      <c r="E95" s="97"/>
      <c r="F95" s="97">
        <f>SUM(F90:G92)</f>
        <v>140</v>
      </c>
      <c r="G95" s="97"/>
      <c r="H95" s="46"/>
      <c r="I95" s="46"/>
      <c r="J95" s="46"/>
      <c r="K95" s="46"/>
      <c r="L95" s="46"/>
      <c r="M95" s="46"/>
    </row>
    <row r="99" spans="2:13" x14ac:dyDescent="0.3">
      <c r="B99" s="10"/>
      <c r="E99" s="11"/>
      <c r="M99" s="10"/>
    </row>
    <row r="100" spans="2:13" x14ac:dyDescent="0.3">
      <c r="B100" s="10"/>
      <c r="E100" s="12"/>
      <c r="M100" s="10"/>
    </row>
    <row r="101" spans="2:13" x14ac:dyDescent="0.3">
      <c r="B101" s="10"/>
      <c r="E101" s="11"/>
      <c r="M101" s="10"/>
    </row>
    <row r="102" spans="2:13" x14ac:dyDescent="0.3">
      <c r="E102" s="11"/>
      <c r="M102" s="10"/>
    </row>
    <row r="114" spans="5:5" ht="25.8" x14ac:dyDescent="0.5">
      <c r="E114" s="13"/>
    </row>
    <row r="115" spans="5:5" x14ac:dyDescent="0.3">
      <c r="E115" s="10"/>
    </row>
    <row r="116" spans="5:5" x14ac:dyDescent="0.3">
      <c r="E116" s="10"/>
    </row>
    <row r="117" spans="5:5" x14ac:dyDescent="0.3">
      <c r="E117" s="10"/>
    </row>
  </sheetData>
  <dataConsolidate/>
  <mergeCells count="64">
    <mergeCell ref="H64:K64"/>
    <mergeCell ref="A1:M1"/>
    <mergeCell ref="A2:M2"/>
    <mergeCell ref="L4:L5"/>
    <mergeCell ref="A21:G21"/>
    <mergeCell ref="D24:G24"/>
    <mergeCell ref="A6:A19"/>
    <mergeCell ref="E6:G6"/>
    <mergeCell ref="E7:G7"/>
    <mergeCell ref="E8:G8"/>
    <mergeCell ref="E9:G9"/>
    <mergeCell ref="E10:G10"/>
    <mergeCell ref="E11:G11"/>
    <mergeCell ref="E19:G19"/>
    <mergeCell ref="E17:G17"/>
    <mergeCell ref="E18:G18"/>
    <mergeCell ref="A64:A65"/>
    <mergeCell ref="B64:B65"/>
    <mergeCell ref="C64:C65"/>
    <mergeCell ref="D64:G64"/>
    <mergeCell ref="E12:G12"/>
    <mergeCell ref="E13:G13"/>
    <mergeCell ref="E14:G14"/>
    <mergeCell ref="E15:G15"/>
    <mergeCell ref="E16:G16"/>
    <mergeCell ref="A4:A5"/>
    <mergeCell ref="B4:B5"/>
    <mergeCell ref="C4:C5"/>
    <mergeCell ref="D4:G4"/>
    <mergeCell ref="H4:K4"/>
    <mergeCell ref="F95:G95"/>
    <mergeCell ref="B90:E90"/>
    <mergeCell ref="B91:E91"/>
    <mergeCell ref="B92:E92"/>
    <mergeCell ref="B93:E93"/>
    <mergeCell ref="B95:E95"/>
    <mergeCell ref="F90:G90"/>
    <mergeCell ref="F91:G91"/>
    <mergeCell ref="F92:G92"/>
    <mergeCell ref="F93:G93"/>
    <mergeCell ref="A80:G80"/>
    <mergeCell ref="B81:L81"/>
    <mergeCell ref="B87:G87"/>
    <mergeCell ref="B88:G88"/>
    <mergeCell ref="B22:L22"/>
    <mergeCell ref="H24:L24"/>
    <mergeCell ref="I67:J67"/>
    <mergeCell ref="I79:J79"/>
    <mergeCell ref="K34:L34"/>
    <mergeCell ref="K42:L42"/>
    <mergeCell ref="K53:L53"/>
    <mergeCell ref="J60:K60"/>
    <mergeCell ref="I71:J71"/>
    <mergeCell ref="B61:L61"/>
    <mergeCell ref="I75:J75"/>
    <mergeCell ref="L64:L65"/>
    <mergeCell ref="U30:V30"/>
    <mergeCell ref="M24:M25"/>
    <mergeCell ref="A60:G60"/>
    <mergeCell ref="A26:A54"/>
    <mergeCell ref="A56:A59"/>
    <mergeCell ref="A24:A25"/>
    <mergeCell ref="B24:B25"/>
    <mergeCell ref="C24:C25"/>
  </mergeCells>
  <phoneticPr fontId="10" type="noConversion"/>
  <dataValidations disablePrompts="1" count="9">
    <dataValidation type="list" allowBlank="1" showInputMessage="1" showErrorMessage="1" sqref="D56" xr:uid="{96824194-1DCC-2D46-9AD6-2B82AA5517FA}">
      <formula1>$S$40:$S$50</formula1>
    </dataValidation>
    <dataValidation type="list" allowBlank="1" showInputMessage="1" showErrorMessage="1" sqref="D26:D54" xr:uid="{AE982425-DE65-474D-9F59-A52995F81B4A}">
      <formula1>$S$31:$S$38</formula1>
    </dataValidation>
    <dataValidation type="list" allowBlank="1" showInputMessage="1" showErrorMessage="1" sqref="D59" xr:uid="{7D21FBAA-AD74-6946-BC19-33D8652610E2}">
      <formula1>$U$45</formula1>
    </dataValidation>
    <dataValidation type="list" allowBlank="1" showInputMessage="1" showErrorMessage="1" sqref="D58" xr:uid="{AD392CA7-C8EC-D646-8A5B-21AE0B4E929B}">
      <formula1>$U$32:$U$42</formula1>
    </dataValidation>
    <dataValidation type="list" allowBlank="1" showInputMessage="1" showErrorMessage="1" sqref="D57" xr:uid="{39C2A21E-DF71-624A-AC90-B641F4C0EEB0}">
      <formula1>$U$49</formula1>
    </dataValidation>
    <dataValidation type="list" allowBlank="1" showInputMessage="1" showErrorMessage="1" sqref="D66:D67" xr:uid="{CB8E1100-3ABF-EA4A-A7CC-71BBB6D854F2}">
      <formula1>$S$66:$S$72</formula1>
    </dataValidation>
    <dataValidation type="list" allowBlank="1" showInputMessage="1" showErrorMessage="1" sqref="D72:D75" xr:uid="{55BD0833-90C1-A74E-9451-1B51A29C0531}">
      <formula1>$W$66:$W$70</formula1>
    </dataValidation>
    <dataValidation type="list" allowBlank="1" showInputMessage="1" showErrorMessage="1" sqref="D68:D71" xr:uid="{4B350354-5E0E-C744-8DBC-5CFBE1FD4559}">
      <formula1>$U$66:$U$71</formula1>
    </dataValidation>
    <dataValidation type="list" allowBlank="1" showInputMessage="1" showErrorMessage="1" sqref="D76:D79" xr:uid="{E2401C85-268B-49D6-AB13-3F14C2C91095}">
      <formula1>$S$75:$S$77</formula1>
    </dataValidation>
  </dataValidations>
  <pageMargins left="0.55118110236220474" right="0.55118110236220474" top="0.19685039370078741" bottom="0.19685039370078741" header="0.51181102362204722" footer="0.51181102362204722"/>
  <pageSetup paperSize="9" scale="42" fitToHeight="4" orientation="portrait" horizontalDpi="4294967292" verticalDpi="4294967292" r:id="rId1"/>
  <extLst>
    <ext xmlns:mx="http://schemas.microsoft.com/office/mac/excel/2008/main" uri="{64002731-A6B0-56B0-2670-7721B7C09600}">
      <mx:PLV Mode="0" OnePage="0" WScale="6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Protokol hodnocení 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Michal Blažej</dc:creator>
  <cp:lastModifiedBy>Michal Blažej</cp:lastModifiedBy>
  <cp:lastPrinted>2023-08-14T07:52:25Z</cp:lastPrinted>
  <dcterms:created xsi:type="dcterms:W3CDTF">2012-02-16T12:24:58Z</dcterms:created>
  <dcterms:modified xsi:type="dcterms:W3CDTF">2025-01-24T07:40:10Z</dcterms:modified>
</cp:coreProperties>
</file>